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4120" windowHeight="12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H20" i="1"/>
  <c r="G20" i="1"/>
  <c r="I20" i="1" s="1"/>
  <c r="D20" i="1"/>
  <c r="C20" i="1"/>
  <c r="E20" i="1" s="1"/>
  <c r="H19" i="1"/>
  <c r="G19" i="1"/>
  <c r="I19" i="1" s="1"/>
  <c r="D19" i="1"/>
  <c r="C19" i="1"/>
  <c r="H18" i="1"/>
  <c r="G18" i="1"/>
  <c r="I18" i="1" s="1"/>
  <c r="D18" i="1"/>
  <c r="C18" i="1"/>
  <c r="E18" i="1" s="1"/>
  <c r="H17" i="1"/>
  <c r="G17" i="1"/>
  <c r="I17" i="1" s="1"/>
  <c r="D17" i="1"/>
  <c r="C17" i="1"/>
  <c r="H16" i="1"/>
  <c r="G16" i="1"/>
  <c r="I16" i="1" s="1"/>
  <c r="D16" i="1"/>
  <c r="C16" i="1"/>
  <c r="H15" i="1"/>
  <c r="G15" i="1"/>
  <c r="I15" i="1" s="1"/>
  <c r="D15" i="1"/>
  <c r="C15" i="1"/>
  <c r="H12" i="1"/>
  <c r="G12" i="1"/>
  <c r="I12" i="1" s="1"/>
  <c r="L20" i="1" l="1"/>
  <c r="L19" i="1"/>
  <c r="K19" i="1"/>
  <c r="J19" i="1" s="1"/>
  <c r="L18" i="1"/>
  <c r="L17" i="1"/>
  <c r="K17" i="1"/>
  <c r="H21" i="1"/>
  <c r="K16" i="1"/>
  <c r="L15" i="1"/>
  <c r="K15" i="1"/>
  <c r="F15" i="1" s="1"/>
  <c r="D21" i="1"/>
  <c r="M17" i="1"/>
  <c r="J17" i="1"/>
  <c r="F17" i="1"/>
  <c r="F16" i="1"/>
  <c r="M16" i="1"/>
  <c r="J16" i="1"/>
  <c r="E16" i="1"/>
  <c r="K20" i="1"/>
  <c r="K18" i="1"/>
  <c r="L16" i="1"/>
  <c r="G21" i="1"/>
  <c r="I21" i="1" s="1"/>
  <c r="E15" i="1"/>
  <c r="E19" i="1"/>
  <c r="E17" i="1"/>
  <c r="C21" i="1"/>
  <c r="D12" i="1"/>
  <c r="C12" i="1"/>
  <c r="E12" i="1" s="1"/>
  <c r="L10" i="1"/>
  <c r="L12" i="1" s="1"/>
  <c r="K10" i="1"/>
  <c r="I10" i="1"/>
  <c r="E10" i="1"/>
  <c r="L21" i="1" l="1"/>
  <c r="F19" i="1"/>
  <c r="M19" i="1"/>
  <c r="J15" i="1"/>
  <c r="M15" i="1"/>
  <c r="J10" i="1"/>
  <c r="K12" i="1"/>
  <c r="M10" i="1"/>
  <c r="F20" i="1"/>
  <c r="M20" i="1"/>
  <c r="J20" i="1"/>
  <c r="E21" i="1"/>
  <c r="K21" i="1"/>
  <c r="F18" i="1"/>
  <c r="M18" i="1"/>
  <c r="J18" i="1"/>
  <c r="F10" i="1"/>
  <c r="J12" i="1" l="1"/>
  <c r="M12" i="1"/>
  <c r="F12" i="1"/>
  <c r="M21" i="1"/>
  <c r="J21" i="1"/>
  <c r="F21" i="1"/>
</calcChain>
</file>

<file path=xl/sharedStrings.xml><?xml version="1.0" encoding="utf-8"?>
<sst xmlns="http://schemas.openxmlformats.org/spreadsheetml/2006/main" count="36" uniqueCount="28">
  <si>
    <t>February , 2008</t>
  </si>
  <si>
    <t>Total</t>
  </si>
  <si>
    <t>%%group</t>
  </si>
  <si>
    <t>%%header</t>
  </si>
  <si>
    <t>%%=Data.Region(hide)</t>
  </si>
  <si>
    <t>%%footer</t>
  </si>
  <si>
    <t>%%endgroup</t>
  </si>
  <si>
    <t>%%value(Data.Region)</t>
  </si>
  <si>
    <t>GRAND TOTAL AMOUNT</t>
  </si>
  <si>
    <t>#</t>
  </si>
  <si>
    <t>Revenue</t>
  </si>
  <si>
    <t>Avg. Price</t>
  </si>
  <si>
    <t>%</t>
  </si>
  <si>
    <t>New Subscriptions</t>
  </si>
  <si>
    <t>Subscription Renewals</t>
  </si>
  <si>
    <t>%%=Data.Game</t>
  </si>
  <si>
    <t>%%=Data.NewSubscriptions</t>
  </si>
  <si>
    <t>%%=Data.RenewalNumber</t>
  </si>
  <si>
    <t>%%=Data.RenewalRevenue</t>
  </si>
  <si>
    <t>Legend of Fred</t>
  </si>
  <si>
    <t>Generic Spy Shooter</t>
  </si>
  <si>
    <t>Capture the Flag</t>
  </si>
  <si>
    <t>Legacy Fantasy MMORPG</t>
  </si>
  <si>
    <t>Legacy RTS</t>
  </si>
  <si>
    <t>Legacy Sci-Fi MMORPG</t>
  </si>
  <si>
    <t>TOTAL SUMMARY BY GAME</t>
  </si>
  <si>
    <t>Northeast Subscriptions Tracking Report</t>
  </si>
  <si>
    <t>%%=Data.NewSubscriptionRevenue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</si>
</sst>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93300"/>
      <name val="Calibri"/>
      <family val="2"/>
      <scheme val="minor"/>
    </font>
    <font>
      <b/>
      <sz val="11"/>
      <color rgb="FF9933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05FD6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0" fontId="4" fillId="0" borderId="21" xfId="0" applyFont="1" applyBorder="1"/>
    <xf numFmtId="0" fontId="1" fillId="0" borderId="0" xfId="0" applyFont="1" applyBorder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9" fontId="1" fillId="0" borderId="1" xfId="0" applyNumberFormat="1" applyFont="1" applyBorder="1"/>
    <xf numFmtId="0" fontId="4" fillId="0" borderId="22" xfId="0" applyFont="1" applyBorder="1"/>
    <xf numFmtId="0" fontId="1" fillId="0" borderId="20" xfId="0" applyFont="1" applyBorder="1"/>
    <xf numFmtId="0" fontId="1" fillId="0" borderId="5" xfId="0" applyFont="1" applyBorder="1"/>
    <xf numFmtId="164" fontId="1" fillId="0" borderId="5" xfId="0" applyNumberFormat="1" applyFont="1" applyBorder="1"/>
    <xf numFmtId="3" fontId="1" fillId="0" borderId="5" xfId="0" applyNumberFormat="1" applyFont="1" applyBorder="1"/>
    <xf numFmtId="9" fontId="1" fillId="0" borderId="5" xfId="0" applyNumberFormat="1" applyFont="1" applyBorder="1"/>
    <xf numFmtId="0" fontId="1" fillId="0" borderId="0" xfId="0" applyFont="1"/>
    <xf numFmtId="0" fontId="1" fillId="0" borderId="18" xfId="0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19" xfId="0" applyFont="1" applyBorder="1"/>
    <xf numFmtId="0" fontId="3" fillId="6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9" xfId="0" applyFont="1" applyFill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3" fontId="1" fillId="3" borderId="10" xfId="0" applyNumberFormat="1" applyFont="1" applyFill="1" applyBorder="1" applyAlignment="1">
      <alignment horizontal="center" vertical="top"/>
    </xf>
    <xf numFmtId="9" fontId="1" fillId="3" borderId="11" xfId="0" applyNumberFormat="1" applyFont="1" applyFill="1" applyBorder="1" applyAlignment="1">
      <alignment horizontal="center" vertical="top"/>
    </xf>
    <xf numFmtId="3" fontId="1" fillId="3" borderId="11" xfId="0" applyNumberFormat="1" applyFont="1" applyFill="1" applyBorder="1" applyAlignment="1">
      <alignment horizontal="center" vertical="top"/>
    </xf>
    <xf numFmtId="0" fontId="1" fillId="2" borderId="12" xfId="0" applyFont="1" applyFill="1" applyBorder="1"/>
    <xf numFmtId="164" fontId="1" fillId="4" borderId="13" xfId="0" applyNumberFormat="1" applyFont="1" applyFill="1" applyBorder="1"/>
    <xf numFmtId="3" fontId="1" fillId="2" borderId="13" xfId="0" applyNumberFormat="1" applyFont="1" applyFill="1" applyBorder="1"/>
    <xf numFmtId="9" fontId="1" fillId="4" borderId="14" xfId="0" applyNumberFormat="1" applyFont="1" applyFill="1" applyBorder="1"/>
    <xf numFmtId="3" fontId="1" fillId="2" borderId="14" xfId="0" applyNumberFormat="1" applyFont="1" applyFill="1" applyBorder="1"/>
    <xf numFmtId="0" fontId="1" fillId="2" borderId="15" xfId="0" applyFont="1" applyFill="1" applyBorder="1"/>
    <xf numFmtId="164" fontId="1" fillId="4" borderId="1" xfId="0" applyNumberFormat="1" applyFont="1" applyFill="1" applyBorder="1"/>
    <xf numFmtId="3" fontId="1" fillId="2" borderId="1" xfId="0" applyNumberFormat="1" applyFont="1" applyFill="1" applyBorder="1"/>
    <xf numFmtId="9" fontId="1" fillId="4" borderId="16" xfId="0" applyNumberFormat="1" applyFont="1" applyFill="1" applyBorder="1"/>
    <xf numFmtId="3" fontId="1" fillId="2" borderId="16" xfId="0" applyNumberFormat="1" applyFont="1" applyFill="1" applyBorder="1"/>
    <xf numFmtId="0" fontId="3" fillId="5" borderId="3" xfId="0" applyFont="1" applyFill="1" applyBorder="1"/>
    <xf numFmtId="0" fontId="5" fillId="2" borderId="3" xfId="0" applyFont="1" applyFill="1" applyBorder="1" applyAlignment="1">
      <alignment horizontal="right" vertical="top"/>
    </xf>
    <xf numFmtId="0" fontId="1" fillId="2" borderId="15" xfId="0" applyFont="1" applyFill="1" applyBorder="1" applyAlignment="1">
      <alignment vertical="top"/>
    </xf>
    <xf numFmtId="165" fontId="1" fillId="4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/>
    <xf numFmtId="164" fontId="1" fillId="2" borderId="16" xfId="0" applyNumberFormat="1" applyFont="1" applyFill="1" applyBorder="1"/>
    <xf numFmtId="0" fontId="4" fillId="3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" fillId="2" borderId="17" xfId="0" applyFont="1" applyFill="1" applyBorder="1"/>
    <xf numFmtId="164" fontId="1" fillId="4" borderId="5" xfId="0" applyNumberFormat="1" applyFont="1" applyFill="1" applyBorder="1"/>
    <xf numFmtId="164" fontId="1" fillId="2" borderId="5" xfId="0" applyNumberFormat="1" applyFont="1" applyFill="1" applyBorder="1"/>
    <xf numFmtId="9" fontId="1" fillId="4" borderId="18" xfId="0" applyNumberFormat="1" applyFont="1" applyFill="1" applyBorder="1"/>
    <xf numFmtId="164" fontId="1" fillId="2" borderId="18" xfId="0" applyNumberFormat="1" applyFont="1" applyFill="1" applyBorder="1"/>
    <xf numFmtId="0" fontId="4" fillId="0" borderId="0" xfId="0" applyFont="1"/>
    <xf numFmtId="0" fontId="3" fillId="5" borderId="4" xfId="0" applyFont="1" applyFill="1" applyBorder="1" applyAlignment="1">
      <alignment horizontal="center"/>
    </xf>
    <xf numFmtId="0" fontId="4" fillId="3" borderId="9" xfId="0" applyFont="1" applyFill="1" applyBorder="1"/>
    <xf numFmtId="164" fontId="4" fillId="3" borderId="10" xfId="0" applyNumberFormat="1" applyFont="1" applyFill="1" applyBorder="1"/>
    <xf numFmtId="9" fontId="4" fillId="3" borderId="11" xfId="0" applyNumberFormat="1" applyFont="1" applyFill="1" applyBorder="1"/>
    <xf numFmtId="164" fontId="4" fillId="3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  <color rgb="FF105FD6"/>
      <color rgb="FF993300"/>
      <color rgb="FF33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944880</xdr:colOff>
      <xdr:row>0</xdr:row>
      <xdr:rowOff>658368</xdr:rowOff>
    </xdr:to>
    <xdr:pic>
      <xdr:nvPicPr>
        <xdr:cNvPr id="2" name="Picture 1" descr="sm_SA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4480" cy="658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pane xSplit="13" ySplit="6" topLeftCell="N7" activePane="bottomRight" state="frozen"/>
      <selection pane="topRight" activeCell="M1" sqref="M1"/>
      <selection pane="bottomLeft" activeCell="A6" sqref="A6"/>
      <selection pane="bottomRight" activeCell="C26" sqref="C26"/>
    </sheetView>
  </sheetViews>
  <sheetFormatPr defaultRowHeight="12.75" x14ac:dyDescent="0.2"/>
  <cols>
    <col min="1" max="1" width="9.140625" customWidth="1"/>
    <col min="2" max="2" width="45.7109375" customWidth="1"/>
    <col min="3" max="3" width="8.85546875" customWidth="1"/>
    <col min="4" max="4" width="10.85546875" style="4" customWidth="1"/>
    <col min="5" max="5" width="8.85546875" style="3" customWidth="1"/>
    <col min="6" max="6" width="8.85546875" style="2" customWidth="1"/>
    <col min="7" max="7" width="8.85546875" customWidth="1"/>
    <col min="8" max="8" width="8.85546875" style="4" customWidth="1"/>
    <col min="9" max="9" width="8.85546875" style="3" customWidth="1"/>
    <col min="10" max="10" width="8.85546875" style="2" customWidth="1"/>
    <col min="11" max="11" width="8.85546875" customWidth="1"/>
    <col min="12" max="12" width="8.85546875" style="4" customWidth="1"/>
    <col min="13" max="13" width="8.85546875" style="3" customWidth="1"/>
  </cols>
  <sheetData>
    <row r="1" spans="1:13" ht="54" customHeight="1" x14ac:dyDescent="0.2">
      <c r="A1" s="5"/>
      <c r="B1" s="5"/>
    </row>
    <row r="2" spans="1:13" ht="15.75" customHeight="1" x14ac:dyDescent="0.25">
      <c r="A2" s="6" t="s">
        <v>26</v>
      </c>
      <c r="B2" s="7"/>
      <c r="C2" s="8"/>
      <c r="D2" s="9"/>
      <c r="E2" s="10"/>
      <c r="F2" s="11"/>
      <c r="G2" s="8"/>
      <c r="H2" s="9"/>
      <c r="I2" s="10"/>
      <c r="J2" s="11"/>
      <c r="K2" s="8"/>
      <c r="L2" s="9"/>
      <c r="M2" s="10"/>
    </row>
    <row r="3" spans="1:13" ht="13.5" customHeight="1" thickBot="1" x14ac:dyDescent="0.3">
      <c r="A3" s="12" t="str">
        <f>"DIVISION - ALL"</f>
        <v>DIVISION - ALL</v>
      </c>
      <c r="B3" s="13"/>
      <c r="C3" s="14"/>
      <c r="D3" s="15"/>
      <c r="E3" s="16"/>
      <c r="F3" s="17"/>
      <c r="G3" s="14"/>
      <c r="H3" s="15"/>
      <c r="I3" s="16"/>
      <c r="J3" s="17"/>
      <c r="K3" s="14"/>
      <c r="L3" s="15"/>
      <c r="M3" s="16"/>
    </row>
    <row r="4" spans="1:13" ht="16.5" customHeight="1" thickBot="1" x14ac:dyDescent="0.3">
      <c r="A4" s="18"/>
      <c r="B4" s="19"/>
      <c r="C4" s="20" t="s">
        <v>0</v>
      </c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3.5" customHeight="1" thickBot="1" x14ac:dyDescent="0.3">
      <c r="A5" s="18"/>
      <c r="B5" s="23"/>
      <c r="C5" s="24" t="s">
        <v>13</v>
      </c>
      <c r="D5" s="24"/>
      <c r="E5" s="24"/>
      <c r="F5" s="24"/>
      <c r="G5" s="24" t="s">
        <v>14</v>
      </c>
      <c r="H5" s="24"/>
      <c r="I5" s="24"/>
      <c r="J5" s="24"/>
      <c r="K5" s="24" t="s">
        <v>1</v>
      </c>
      <c r="L5" s="24"/>
      <c r="M5" s="24"/>
    </row>
    <row r="6" spans="1:13" ht="26.25" customHeight="1" thickBot="1" x14ac:dyDescent="0.3">
      <c r="A6" s="18"/>
      <c r="B6" s="25"/>
      <c r="C6" s="26" t="s">
        <v>9</v>
      </c>
      <c r="D6" s="27" t="s">
        <v>10</v>
      </c>
      <c r="E6" s="28" t="s">
        <v>11</v>
      </c>
      <c r="F6" s="29" t="s">
        <v>12</v>
      </c>
      <c r="G6" s="26" t="s">
        <v>9</v>
      </c>
      <c r="H6" s="27" t="s">
        <v>10</v>
      </c>
      <c r="I6" s="28" t="s">
        <v>11</v>
      </c>
      <c r="J6" s="29" t="s">
        <v>12</v>
      </c>
      <c r="K6" s="26" t="s">
        <v>9</v>
      </c>
      <c r="L6" s="27" t="s">
        <v>10</v>
      </c>
      <c r="M6" s="30" t="s">
        <v>11</v>
      </c>
    </row>
    <row r="7" spans="1:13" ht="15" x14ac:dyDescent="0.25">
      <c r="A7" s="18" t="s">
        <v>2</v>
      </c>
      <c r="B7" s="25"/>
      <c r="C7" s="31"/>
      <c r="D7" s="32"/>
      <c r="E7" s="33"/>
      <c r="F7" s="34"/>
      <c r="G7" s="31"/>
      <c r="H7" s="32"/>
      <c r="I7" s="33"/>
      <c r="J7" s="34"/>
      <c r="K7" s="31"/>
      <c r="L7" s="32"/>
      <c r="M7" s="35"/>
    </row>
    <row r="8" spans="1:13" ht="15" x14ac:dyDescent="0.25">
      <c r="A8" s="18" t="s">
        <v>3</v>
      </c>
      <c r="B8" s="25"/>
      <c r="C8" s="36"/>
      <c r="D8" s="37"/>
      <c r="E8" s="38"/>
      <c r="F8" s="39"/>
      <c r="G8" s="36"/>
      <c r="H8" s="37"/>
      <c r="I8" s="38"/>
      <c r="J8" s="39"/>
      <c r="K8" s="36"/>
      <c r="L8" s="37"/>
      <c r="M8" s="40"/>
    </row>
    <row r="9" spans="1:13" ht="15" x14ac:dyDescent="0.25">
      <c r="A9" s="18"/>
      <c r="B9" s="41" t="s">
        <v>7</v>
      </c>
      <c r="C9" s="36"/>
      <c r="D9" s="37"/>
      <c r="E9" s="38"/>
      <c r="F9" s="39"/>
      <c r="G9" s="36"/>
      <c r="H9" s="37"/>
      <c r="I9" s="38"/>
      <c r="J9" s="39"/>
      <c r="K9" s="36"/>
      <c r="L9" s="37"/>
      <c r="M9" s="40"/>
    </row>
    <row r="10" spans="1:13" ht="12.75" customHeight="1" x14ac:dyDescent="0.25">
      <c r="A10" s="18" t="s">
        <v>4</v>
      </c>
      <c r="B10" s="42" t="s">
        <v>15</v>
      </c>
      <c r="C10" s="43" t="s">
        <v>16</v>
      </c>
      <c r="D10" s="44" t="s">
        <v>27</v>
      </c>
      <c r="E10" s="45" t="e">
        <f>IF(C10&gt;0,D10/C10,0)</f>
        <v>#VALUE!</v>
      </c>
      <c r="F10" s="39">
        <f>IF(K10&gt;0,C10/K10,0)</f>
        <v>0</v>
      </c>
      <c r="G10" s="36" t="s">
        <v>17</v>
      </c>
      <c r="H10" s="37" t="s">
        <v>18</v>
      </c>
      <c r="I10" s="45" t="e">
        <f>IF(G10&gt;0,H10/G10,0)</f>
        <v>#VALUE!</v>
      </c>
      <c r="J10" s="39">
        <f>IF(K10&gt;0,G10/K10,0)</f>
        <v>0</v>
      </c>
      <c r="K10" s="36">
        <f>SUM(C10,G10)</f>
        <v>0</v>
      </c>
      <c r="L10" s="37">
        <f>SUM(D10,H10)</f>
        <v>0</v>
      </c>
      <c r="M10" s="46">
        <f>IF(K10&gt;0,L10/K10,0)</f>
        <v>0</v>
      </c>
    </row>
    <row r="11" spans="1:13" ht="15" x14ac:dyDescent="0.25">
      <c r="A11" s="18" t="s">
        <v>5</v>
      </c>
      <c r="B11" s="25"/>
      <c r="C11" s="36"/>
      <c r="D11" s="37"/>
      <c r="E11" s="45"/>
      <c r="F11" s="39"/>
      <c r="G11" s="36"/>
      <c r="H11" s="37"/>
      <c r="I11" s="45"/>
      <c r="J11" s="39"/>
      <c r="K11" s="36"/>
      <c r="L11" s="37"/>
      <c r="M11" s="40"/>
    </row>
    <row r="12" spans="1:13" ht="15" x14ac:dyDescent="0.25">
      <c r="A12" s="18"/>
      <c r="B12" s="47" t="s">
        <v>1</v>
      </c>
      <c r="C12" s="36">
        <f>SUBTOTAL(9,C10:C10)</f>
        <v>0</v>
      </c>
      <c r="D12" s="37">
        <f>SUBTOTAL(9,D10:D10)</f>
        <v>0</v>
      </c>
      <c r="E12" s="45">
        <f>IF(C12&gt;0,D12/C12,0)</f>
        <v>0</v>
      </c>
      <c r="F12" s="39">
        <f>IF(K12&gt;0,C12/K12,0)</f>
        <v>0</v>
      </c>
      <c r="G12" s="36">
        <f>SUBTOTAL(9,G10:G10)</f>
        <v>0</v>
      </c>
      <c r="H12" s="37">
        <f>SUBTOTAL(9,H10:H10)</f>
        <v>0</v>
      </c>
      <c r="I12" s="45">
        <f>IF(G12&gt;0,H12/G12,0)</f>
        <v>0</v>
      </c>
      <c r="J12" s="39">
        <f>IF(K12&gt;0,G12/K12,0)</f>
        <v>0</v>
      </c>
      <c r="K12" s="36">
        <f>SUBTOTAL(9,K10:K10)</f>
        <v>0</v>
      </c>
      <c r="L12" s="37">
        <f>SUBTOTAL(9,L10:L10)</f>
        <v>0</v>
      </c>
      <c r="M12" s="46">
        <f>IF(K12&gt;0,L12/K12,0)</f>
        <v>0</v>
      </c>
    </row>
    <row r="13" spans="1:13" ht="15" x14ac:dyDescent="0.25">
      <c r="A13" s="18" t="s">
        <v>6</v>
      </c>
      <c r="B13" s="25"/>
      <c r="C13" s="36"/>
      <c r="D13" s="37"/>
      <c r="E13" s="45"/>
      <c r="F13" s="39"/>
      <c r="G13" s="36"/>
      <c r="H13" s="37"/>
      <c r="I13" s="45"/>
      <c r="J13" s="39"/>
      <c r="K13" s="36"/>
      <c r="L13" s="37"/>
      <c r="M13" s="40"/>
    </row>
    <row r="14" spans="1:13" ht="15" x14ac:dyDescent="0.25">
      <c r="A14" s="18"/>
      <c r="B14" s="41" t="s">
        <v>25</v>
      </c>
      <c r="C14" s="36"/>
      <c r="D14" s="37"/>
      <c r="E14" s="45"/>
      <c r="F14" s="39"/>
      <c r="G14" s="36"/>
      <c r="H14" s="37"/>
      <c r="I14" s="45"/>
      <c r="J14" s="39"/>
      <c r="K14" s="36"/>
      <c r="L14" s="37"/>
      <c r="M14" s="40"/>
    </row>
    <row r="15" spans="1:13" ht="15" x14ac:dyDescent="0.25">
      <c r="A15" s="18"/>
      <c r="B15" s="48" t="s">
        <v>19</v>
      </c>
      <c r="C15" s="36">
        <f>SUMIF(B10:B10,"=Legend of Fred",C10:C10)</f>
        <v>0</v>
      </c>
      <c r="D15" s="37">
        <f>SUMIF(B10:B10,"=Legend of Fred",D10:D10)</f>
        <v>0</v>
      </c>
      <c r="E15" s="45">
        <f>IF(C15&gt;0,D15/C15,0)</f>
        <v>0</v>
      </c>
      <c r="F15" s="39">
        <f>IF(K15&gt;0,C15/K15,0)</f>
        <v>0</v>
      </c>
      <c r="G15" s="36">
        <f>SUMIF(B10:B10,"=Legend of Fred",G10:G10)</f>
        <v>0</v>
      </c>
      <c r="H15" s="37">
        <f>SUMIF(B10:B10,"=Legend of Fred",H10:H10)</f>
        <v>0</v>
      </c>
      <c r="I15" s="45">
        <f>IF(G15&gt;0,H15/G15,0)</f>
        <v>0</v>
      </c>
      <c r="J15" s="39">
        <f>IF(K15&gt;0,G15/K15,0)</f>
        <v>0</v>
      </c>
      <c r="K15" s="36">
        <f>SUM(C15,G15)</f>
        <v>0</v>
      </c>
      <c r="L15" s="37">
        <f>SUM(D15,H15)</f>
        <v>0</v>
      </c>
      <c r="M15" s="46">
        <f>IF(K15&gt;0,L15/K15,0)</f>
        <v>0</v>
      </c>
    </row>
    <row r="16" spans="1:13" ht="15" x14ac:dyDescent="0.25">
      <c r="A16" s="18"/>
      <c r="B16" s="48" t="s">
        <v>20</v>
      </c>
      <c r="C16" s="36">
        <f>SUMIF(B10:B10,"=Generic Spy Shooter",C10:C10)</f>
        <v>0</v>
      </c>
      <c r="D16" s="37">
        <f>SUMIF(B10:B10,"=Generic Spy Shooter",D10:D10)</f>
        <v>0</v>
      </c>
      <c r="E16" s="45">
        <f t="shared" ref="E16:E21" si="0">IF(C16&gt;0,D16/C16,0)</f>
        <v>0</v>
      </c>
      <c r="F16" s="39">
        <f t="shared" ref="F16:F20" si="1">IF(K16&gt;0,C16/K16,0)</f>
        <v>0</v>
      </c>
      <c r="G16" s="36">
        <f>SUMIF(B10:B10,"=Generic Spy Shooter",G10:G10)</f>
        <v>0</v>
      </c>
      <c r="H16" s="37">
        <f>SUMIF(B10:B10,"=Generic Spy Shooter",H10:H10)</f>
        <v>0</v>
      </c>
      <c r="I16" s="45">
        <f t="shared" ref="I16:I21" si="2">IF(G16&gt;0,H16/G16,0)</f>
        <v>0</v>
      </c>
      <c r="J16" s="39">
        <f t="shared" ref="J16:J21" si="3">IF(K16&gt;0,G16/K16,0)</f>
        <v>0</v>
      </c>
      <c r="K16" s="36">
        <f t="shared" ref="K16:K20" si="4">SUM(C16,G16)</f>
        <v>0</v>
      </c>
      <c r="L16" s="37">
        <f t="shared" ref="L16:L21" si="5">SUM(D16,H16)</f>
        <v>0</v>
      </c>
      <c r="M16" s="46">
        <f t="shared" ref="M16:M21" si="6">IF(K16&gt;0,L16/K16,0)</f>
        <v>0</v>
      </c>
    </row>
    <row r="17" spans="1:13" ht="15" x14ac:dyDescent="0.25">
      <c r="A17" s="18"/>
      <c r="B17" s="48" t="s">
        <v>21</v>
      </c>
      <c r="C17" s="36">
        <f>SUMIF(B10:B10,"=Capture the Flag",C10:C10)</f>
        <v>0</v>
      </c>
      <c r="D17" s="37">
        <f>SUMIF(B10:B10,"=Capture the Flag",D10:D10)</f>
        <v>0</v>
      </c>
      <c r="E17" s="45">
        <f t="shared" si="0"/>
        <v>0</v>
      </c>
      <c r="F17" s="39">
        <f t="shared" si="1"/>
        <v>0</v>
      </c>
      <c r="G17" s="36">
        <f>SUMIF(B10:B10,"=Capture the Flag",G10:G10)</f>
        <v>0</v>
      </c>
      <c r="H17" s="37">
        <f>SUMIF(B10:B10,"=Capture the Flag",H10:H10)</f>
        <v>0</v>
      </c>
      <c r="I17" s="45">
        <f t="shared" si="2"/>
        <v>0</v>
      </c>
      <c r="J17" s="39">
        <f t="shared" si="3"/>
        <v>0</v>
      </c>
      <c r="K17" s="36">
        <f t="shared" si="4"/>
        <v>0</v>
      </c>
      <c r="L17" s="37">
        <f t="shared" si="5"/>
        <v>0</v>
      </c>
      <c r="M17" s="46">
        <f t="shared" si="6"/>
        <v>0</v>
      </c>
    </row>
    <row r="18" spans="1:13" ht="15" x14ac:dyDescent="0.25">
      <c r="A18" s="18"/>
      <c r="B18" s="48" t="s">
        <v>22</v>
      </c>
      <c r="C18" s="36">
        <f>SUMIF(B10:B10,"=Legacy Fantasy MMORPG",C10:C10)</f>
        <v>0</v>
      </c>
      <c r="D18" s="37">
        <f>SUMIF(B10:B10,"=Legacy Fantasy MMORPG",D10:D10)</f>
        <v>0</v>
      </c>
      <c r="E18" s="45">
        <f t="shared" si="0"/>
        <v>0</v>
      </c>
      <c r="F18" s="39">
        <f t="shared" si="1"/>
        <v>0</v>
      </c>
      <c r="G18" s="36">
        <f>SUMIF(B10:B10,"=Legacy Fantasy MMORPG",G10:G10)</f>
        <v>0</v>
      </c>
      <c r="H18" s="37">
        <f>SUMIF(B10:B10,"=Legacy Fantasy MMORPG",H10:H10)</f>
        <v>0</v>
      </c>
      <c r="I18" s="45">
        <f t="shared" si="2"/>
        <v>0</v>
      </c>
      <c r="J18" s="39">
        <f t="shared" si="3"/>
        <v>0</v>
      </c>
      <c r="K18" s="36">
        <f t="shared" si="4"/>
        <v>0</v>
      </c>
      <c r="L18" s="37">
        <f t="shared" si="5"/>
        <v>0</v>
      </c>
      <c r="M18" s="46">
        <f t="shared" si="6"/>
        <v>0</v>
      </c>
    </row>
    <row r="19" spans="1:13" ht="15" x14ac:dyDescent="0.25">
      <c r="A19" s="18"/>
      <c r="B19" s="48" t="s">
        <v>24</v>
      </c>
      <c r="C19" s="36">
        <f>SUMIF(B10:B10,"=Legacy Sci-Fi MMORPG",C10:C10)</f>
        <v>0</v>
      </c>
      <c r="D19" s="37">
        <f>SUMIF(B10:B10,"=Legacy Sci-Fi MMORPG",D10:D10)</f>
        <v>0</v>
      </c>
      <c r="E19" s="45">
        <f t="shared" si="0"/>
        <v>0</v>
      </c>
      <c r="F19" s="39">
        <f t="shared" si="1"/>
        <v>0</v>
      </c>
      <c r="G19" s="36">
        <f>SUMIF(B10:B10,"=Legacy Sci-Fi MMORPG",G10:G10)</f>
        <v>0</v>
      </c>
      <c r="H19" s="37">
        <f>SUMIF(B10:B10,"=Legacy Sci-Fi MMORPG",H10:H10)</f>
        <v>0</v>
      </c>
      <c r="I19" s="45">
        <f t="shared" si="2"/>
        <v>0</v>
      </c>
      <c r="J19" s="39">
        <f t="shared" si="3"/>
        <v>0</v>
      </c>
      <c r="K19" s="36">
        <f t="shared" si="4"/>
        <v>0</v>
      </c>
      <c r="L19" s="37">
        <f t="shared" si="5"/>
        <v>0</v>
      </c>
      <c r="M19" s="46">
        <f t="shared" si="6"/>
        <v>0</v>
      </c>
    </row>
    <row r="20" spans="1:13" ht="13.5" customHeight="1" thickBot="1" x14ac:dyDescent="0.3">
      <c r="A20" s="18"/>
      <c r="B20" s="49" t="s">
        <v>23</v>
      </c>
      <c r="C20" s="50">
        <f>SUMIF(B10:B10,"=Legacy RTS",C10:C10)</f>
        <v>0</v>
      </c>
      <c r="D20" s="51">
        <f>SUMIF(B10:B10,"=Legacy RTS",D10:D10)</f>
        <v>0</v>
      </c>
      <c r="E20" s="52">
        <f t="shared" si="0"/>
        <v>0</v>
      </c>
      <c r="F20" s="53">
        <f t="shared" si="1"/>
        <v>0</v>
      </c>
      <c r="G20" s="50">
        <f>SUMIF(B10:B10,"=Legacy RTS",G10:G10)</f>
        <v>0</v>
      </c>
      <c r="H20" s="51">
        <f>SUMIF(B10:B10,"=Legacy RTS",H10:H10)</f>
        <v>0</v>
      </c>
      <c r="I20" s="52">
        <f t="shared" si="2"/>
        <v>0</v>
      </c>
      <c r="J20" s="53">
        <f t="shared" si="3"/>
        <v>0</v>
      </c>
      <c r="K20" s="50">
        <f t="shared" si="4"/>
        <v>0</v>
      </c>
      <c r="L20" s="51">
        <f t="shared" si="5"/>
        <v>0</v>
      </c>
      <c r="M20" s="54">
        <f t="shared" si="6"/>
        <v>0</v>
      </c>
    </row>
    <row r="21" spans="1:13" s="1" customFormat="1" ht="13.5" customHeight="1" thickBot="1" x14ac:dyDescent="0.3">
      <c r="A21" s="55"/>
      <c r="B21" s="56" t="s">
        <v>8</v>
      </c>
      <c r="C21" s="57">
        <f>SUM(C15:C20)</f>
        <v>0</v>
      </c>
      <c r="D21" s="58">
        <f>SUM(D15:D20)</f>
        <v>0</v>
      </c>
      <c r="E21" s="58">
        <f t="shared" si="0"/>
        <v>0</v>
      </c>
      <c r="F21" s="59">
        <f>IF(K21&gt;0,C21/K21,0)</f>
        <v>0</v>
      </c>
      <c r="G21" s="57">
        <f>SUM(G15:G20)</f>
        <v>0</v>
      </c>
      <c r="H21" s="58">
        <f>SUM(H15:H20)</f>
        <v>0</v>
      </c>
      <c r="I21" s="58">
        <f t="shared" si="2"/>
        <v>0</v>
      </c>
      <c r="J21" s="59">
        <f t="shared" si="3"/>
        <v>0</v>
      </c>
      <c r="K21" s="57">
        <f>SUM(C21,G21)</f>
        <v>0</v>
      </c>
      <c r="L21" s="58">
        <f t="shared" si="5"/>
        <v>0</v>
      </c>
      <c r="M21" s="60">
        <f t="shared" si="6"/>
        <v>0</v>
      </c>
    </row>
  </sheetData>
  <mergeCells count="4">
    <mergeCell ref="C5:F5"/>
    <mergeCell ref="G5:J5"/>
    <mergeCell ref="K5:M5"/>
    <mergeCell ref="C4:M4"/>
  </mergeCells>
  <pageMargins left="0.7" right="0.7" top="0.75" bottom="0.75" header="0.3" footer="0.3"/>
  <pageSetup orientation="portrait" verticalDpi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SoftArtisans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kevink</dc:creator>
  <cp:lastModifiedBy>Daniel Mangoubi</cp:lastModifiedBy>
  <dcterms:created xsi:type="dcterms:W3CDTF">2009-08-06T20:23:41Z</dcterms:created>
  <dcterms:modified xsi:type="dcterms:W3CDTF">2013-06-27T14:36:22Z</dcterms:modified>
</cp:coreProperties>
</file>