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120" windowHeight="12210"/>
  </bookViews>
  <sheets>
    <sheet name="Sheet1" sheetId="1" r:id="rId1"/>
    <sheet name="Sheet2" sheetId="2" r:id="rId2"/>
    <sheet name="Sheet3" sheetId="3" r:id="rId3"/>
  </sheets>
  <calcPr calcId="1"/>
</workbook>
</file>

<file path=xl/sharedStrings.xml><?xml version="1.0" encoding="utf-8"?>
<sst xmlns="http://schemas.openxmlformats.org/spreadsheetml/2006/main" uniqueCount="205">
  <si>
    <t>February , 2008</t>
  </si>
  <si>
    <t>Total</t>
  </si>
  <si>
    <t>%%group</t>
  </si>
  <si>
    <t>%%header</t>
  </si>
  <si>
    <t>%%=Data.Region(hide)</t>
  </si>
  <si>
    <t>%%footer</t>
  </si>
  <si>
    <t>%%endgroup</t>
  </si>
  <si>
    <t>%%value(Data.Region)</t>
  </si>
  <si>
    <t>GRAND TOTAL AMOUNT</t>
  </si>
  <si>
    <t>#</t>
  </si>
  <si>
    <t>Revenue</t>
  </si>
  <si>
    <t>Avg. Price</t>
  </si>
  <si>
    <t>%</t>
  </si>
  <si>
    <t>New Subscriptions</t>
  </si>
  <si>
    <t>Subscription Renewals</t>
  </si>
  <si>
    <t>%%=Data.Game</t>
  </si>
  <si>
    <t>%%=Data.NewSubscriptions</t>
  </si>
  <si>
    <t>%%=Data.RenewalNumber</t>
  </si>
  <si>
    <t>%%=Data.RenewalRevenue</t>
  </si>
  <si>
    <t>Legend of Fred</t>
  </si>
  <si>
    <t>Generic Spy Shooter</t>
  </si>
  <si>
    <t>Capture the Flag</t>
  </si>
  <si>
    <t>Legacy Fantasy MMORPG</t>
  </si>
  <si>
    <t>Legacy RTS</t>
  </si>
  <si>
    <t>Legacy Sci-Fi MMORPG</t>
  </si>
  <si>
    <t>TOTAL SUMMARY BY GAME</t>
  </si>
  <si>
    <t>Northeast Subscriptions Tracking Report</t>
  </si>
  <si>
    <t>%%=Data.NewSubscriptionRevenue</t>
  </si>
  <si>
    <t>Rochester</t>
  </si>
  <si>
    <t>111</t>
  </si>
  <si>
    <t>5,772.00</t>
  </si>
  <si>
    <t>259</t>
  </si>
  <si>
    <t>5180</t>
  </si>
  <si>
    <t>284</t>
  </si>
  <si>
    <t>12,780.00</t>
  </si>
  <si>
    <t>0</t>
  </si>
  <si>
    <t>10</t>
  </si>
  <si>
    <t>400.00</t>
  </si>
  <si>
    <t>6</t>
  </si>
  <si>
    <t>120</t>
  </si>
  <si>
    <t>0.00</t>
  </si>
  <si>
    <t>99</t>
  </si>
  <si>
    <t>1980</t>
  </si>
  <si>
    <t>New York</t>
  </si>
  <si>
    <t>116</t>
  </si>
  <si>
    <t>6,148.00</t>
  </si>
  <si>
    <t>15</t>
  </si>
  <si>
    <t>300</t>
  </si>
  <si>
    <t>1548</t>
  </si>
  <si>
    <t>71,208.00</t>
  </si>
  <si>
    <t>3</t>
  </si>
  <si>
    <t>126.00</t>
  </si>
  <si>
    <t>1</t>
  </si>
  <si>
    <t>20</t>
  </si>
  <si>
    <t>129</t>
  </si>
  <si>
    <t>2580</t>
  </si>
  <si>
    <t>Buffalo</t>
  </si>
  <si>
    <t>309</t>
  </si>
  <si>
    <t>16,068.00</t>
  </si>
  <si>
    <t>250</t>
  </si>
  <si>
    <t>5000</t>
  </si>
  <si>
    <t>337</t>
  </si>
  <si>
    <t>15,839.00</t>
  </si>
  <si>
    <t>200</t>
  </si>
  <si>
    <t>21</t>
  </si>
  <si>
    <t>903.00</t>
  </si>
  <si>
    <t>9</t>
  </si>
  <si>
    <t>180</t>
  </si>
  <si>
    <t>5</t>
  </si>
  <si>
    <t>100</t>
  </si>
  <si>
    <t>74</t>
  </si>
  <si>
    <t>480</t>
  </si>
  <si>
    <t>Syracuse</t>
  </si>
  <si>
    <t>277</t>
  </si>
  <si>
    <t>15,512.00</t>
  </si>
  <si>
    <t>121</t>
  </si>
  <si>
    <t>2420</t>
  </si>
  <si>
    <t>375</t>
  </si>
  <si>
    <t>18,000.00</t>
  </si>
  <si>
    <t>27</t>
  </si>
  <si>
    <t>1,188.00</t>
  </si>
  <si>
    <t>4</t>
  </si>
  <si>
    <t>80</t>
  </si>
  <si>
    <t>75</t>
  </si>
  <si>
    <t>3,750.00</t>
  </si>
  <si>
    <t>177</t>
  </si>
  <si>
    <t>3540</t>
  </si>
  <si>
    <t>Springfield</t>
  </si>
  <si>
    <t>94</t>
  </si>
  <si>
    <t>4,700.00</t>
  </si>
  <si>
    <t>85</t>
  </si>
  <si>
    <t>1700</t>
  </si>
  <si>
    <t>363</t>
  </si>
  <si>
    <t>16,698.00</t>
  </si>
  <si>
    <t>645.00</t>
  </si>
  <si>
    <t>2</t>
  </si>
  <si>
    <t>40</t>
  </si>
  <si>
    <t>11</t>
  </si>
  <si>
    <t>220</t>
  </si>
  <si>
    <t>135</t>
  </si>
  <si>
    <t>2700</t>
  </si>
  <si>
    <t>Worcester</t>
  </si>
  <si>
    <t>176</t>
  </si>
  <si>
    <t>9,328.00</t>
  </si>
  <si>
    <t>89</t>
  </si>
  <si>
    <t>1780</t>
  </si>
  <si>
    <t>193</t>
  </si>
  <si>
    <t>8,685.00</t>
  </si>
  <si>
    <t>8</t>
  </si>
  <si>
    <t>160</t>
  </si>
  <si>
    <t>42</t>
  </si>
  <si>
    <t>840</t>
  </si>
  <si>
    <t>Rhode Island</t>
  </si>
  <si>
    <t>1,350.00</t>
  </si>
  <si>
    <t>370</t>
  </si>
  <si>
    <t>7400</t>
  </si>
  <si>
    <t>254</t>
  </si>
  <si>
    <t>11,938.00</t>
  </si>
  <si>
    <t>60</t>
  </si>
  <si>
    <t>1200</t>
  </si>
  <si>
    <t>168.00</t>
  </si>
  <si>
    <t>24</t>
  </si>
  <si>
    <t>23</t>
  </si>
  <si>
    <t>460</t>
  </si>
  <si>
    <t>29</t>
  </si>
  <si>
    <t>1,450.00</t>
  </si>
  <si>
    <t>73</t>
  </si>
  <si>
    <t>1460</t>
  </si>
  <si>
    <t>Albany - New York Capital Region</t>
  </si>
  <si>
    <t>82</t>
  </si>
  <si>
    <t>4,346.00</t>
  </si>
  <si>
    <t>5540</t>
  </si>
  <si>
    <t>436</t>
  </si>
  <si>
    <t>20,928.00</t>
  </si>
  <si>
    <t>400</t>
  </si>
  <si>
    <t>164.00</t>
  </si>
  <si>
    <t>14</t>
  </si>
  <si>
    <t>280</t>
  </si>
  <si>
    <t>37</t>
  </si>
  <si>
    <t>740</t>
  </si>
  <si>
    <t>5,000.00</t>
  </si>
  <si>
    <t>87</t>
  </si>
  <si>
    <t>1740</t>
  </si>
  <si>
    <t>Maine</t>
  </si>
  <si>
    <t>62</t>
  </si>
  <si>
    <t>3,224.00</t>
  </si>
  <si>
    <t>410</t>
  </si>
  <si>
    <t>8200</t>
  </si>
  <si>
    <t>302</t>
  </si>
  <si>
    <t>14,194.00</t>
  </si>
  <si>
    <t>32</t>
  </si>
  <si>
    <t>640</t>
  </si>
  <si>
    <t>7</t>
  </si>
  <si>
    <t>301.00</t>
  </si>
  <si>
    <t>18</t>
  </si>
  <si>
    <t>360</t>
  </si>
  <si>
    <t>61</t>
  </si>
  <si>
    <t>1220</t>
  </si>
  <si>
    <t>48</t>
  </si>
  <si>
    <t>960</t>
  </si>
  <si>
    <t>Vermont</t>
  </si>
  <si>
    <t>306.00</t>
  </si>
  <si>
    <t>374</t>
  </si>
  <si>
    <t>7480</t>
  </si>
  <si>
    <t>364</t>
  </si>
  <si>
    <t>17,108.00</t>
  </si>
  <si>
    <t>43.00</t>
  </si>
  <si>
    <t>31</t>
  </si>
  <si>
    <t>620</t>
  </si>
  <si>
    <t>26</t>
  </si>
  <si>
    <t>520</t>
  </si>
  <si>
    <t>1600</t>
  </si>
  <si>
    <t>Connecticut</t>
  </si>
  <si>
    <t>136</t>
  </si>
  <si>
    <t>6,938.00</t>
  </si>
  <si>
    <t>117</t>
  </si>
  <si>
    <t>2340</t>
  </si>
  <si>
    <t>940</t>
  </si>
  <si>
    <t>45,120.00</t>
  </si>
  <si>
    <t>344.00</t>
  </si>
  <si>
    <t>500.00</t>
  </si>
  <si>
    <t>1240</t>
  </si>
  <si>
    <t>Long Island</t>
  </si>
  <si>
    <t>7,020.00</t>
  </si>
  <si>
    <t>498</t>
  </si>
  <si>
    <t>9960</t>
  </si>
  <si>
    <t>427</t>
  </si>
  <si>
    <t>19,642.00</t>
  </si>
  <si>
    <t>45</t>
  </si>
  <si>
    <t>900</t>
  </si>
  <si>
    <t>38</t>
  </si>
  <si>
    <t>760</t>
  </si>
  <si>
    <t>43</t>
  </si>
  <si>
    <t>2,150.00</t>
  </si>
  <si>
    <t>208</t>
  </si>
  <si>
    <t>4160</t>
  </si>
  <si>
    <t>Boston</t>
  </si>
  <si>
    <t>566</t>
  </si>
  <si>
    <t>29,998.00</t>
  </si>
  <si>
    <t>139</t>
  </si>
  <si>
    <t>2780</t>
  </si>
  <si>
    <t>828</t>
  </si>
  <si>
    <t>38,916.00</t>
  </si>
  <si>
    <t>308.00</t>
  </si>
  <si>
    <t>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</si>
</sst>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93300"/>
      <name val="Calibri"/>
      <family val="2"/>
      <scheme val="minor"/>
    </font>
    <font>
      <b/>
      <sz val="11"/>
      <color rgb="FF9933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05FD6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0" fontId="4" fillId="0" borderId="21" xfId="0" applyFont="1" applyBorder="1"/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4" fillId="0" borderId="22" xfId="0" applyFont="1" applyBorder="1"/>
    <xf numFmtId="0" fontId="1" fillId="0" borderId="20" xfId="0" applyFont="1" applyBorder="1"/>
    <xf numFmtId="0" fontId="1" fillId="0" borderId="5" xfId="0" applyFont="1" applyBorder="1"/>
    <xf numFmtId="164" fontId="1" fillId="0" borderId="5" xfId="0" applyNumberFormat="1" applyFont="1" applyBorder="1"/>
    <xf numFmtId="3" fontId="1" fillId="0" borderId="5" xfId="0" applyNumberFormat="1" applyFont="1" applyBorder="1"/>
    <xf numFmtId="9" fontId="1" fillId="0" borderId="5" xfId="0" applyNumberFormat="1" applyFont="1" applyBorder="1"/>
    <xf numFmtId="0" fontId="1" fillId="0" borderId="0" xfId="0" applyFont="1"/>
    <xf numFmtId="0" fontId="1" fillId="0" borderId="18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9" xfId="0" applyFont="1" applyBorder="1"/>
    <xf numFmtId="0" fontId="3" fillId="6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9" xfId="0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  <xf numFmtId="9" fontId="1" fillId="3" borderId="11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/>
    </xf>
    <xf numFmtId="0" fontId="1" fillId="2" borderId="12" xfId="0" applyFont="1" applyFill="1" applyBorder="1"/>
    <xf numFmtId="164" fontId="1" fillId="4" borderId="13" xfId="0" applyNumberFormat="1" applyFont="1" applyFill="1" applyBorder="1"/>
    <xf numFmtId="3" fontId="1" fillId="2" borderId="13" xfId="0" applyNumberFormat="1" applyFont="1" applyFill="1" applyBorder="1"/>
    <xf numFmtId="9" fontId="1" fillId="4" borderId="14" xfId="0" applyNumberFormat="1" applyFont="1" applyFill="1" applyBorder="1"/>
    <xf numFmtId="3" fontId="1" fillId="2" borderId="14" xfId="0" applyNumberFormat="1" applyFont="1" applyFill="1" applyBorder="1"/>
    <xf numFmtId="0" fontId="1" fillId="2" borderId="15" xfId="0" applyFont="1" applyFill="1" applyBorder="1"/>
    <xf numFmtId="164" fontId="1" fillId="4" borderId="1" xfId="0" applyNumberFormat="1" applyFont="1" applyFill="1" applyBorder="1"/>
    <xf numFmtId="3" fontId="1" fillId="2" borderId="1" xfId="0" applyNumberFormat="1" applyFont="1" applyFill="1" applyBorder="1"/>
    <xf numFmtId="9" fontId="1" fillId="4" borderId="16" xfId="0" applyNumberFormat="1" applyFont="1" applyFill="1" applyBorder="1"/>
    <xf numFmtId="3" fontId="1" fillId="2" borderId="16" xfId="0" applyNumberFormat="1" applyFont="1" applyFill="1" applyBorder="1"/>
    <xf numFmtId="0" fontId="3" fillId="5" borderId="3" xfId="0" applyFont="1" applyFill="1" applyBorder="1"/>
    <xf numFmtId="0" fontId="5" fillId="2" borderId="3" xfId="0" applyFont="1" applyFill="1" applyBorder="1" applyAlignment="1">
      <alignment horizontal="right" vertical="top"/>
    </xf>
    <xf numFmtId="0" fontId="1" fillId="2" borderId="15" xfId="0" applyFont="1" applyFill="1" applyBorder="1" applyAlignment="1">
      <alignment vertical="top"/>
    </xf>
    <xf numFmtId="165" fontId="1" fillId="4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/>
    <xf numFmtId="164" fontId="1" fillId="2" borderId="16" xfId="0" applyNumberFormat="1" applyFont="1" applyFill="1" applyBorder="1"/>
    <xf numFmtId="0" fontId="4" fillId="3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" fillId="2" borderId="17" xfId="0" applyFont="1" applyFill="1" applyBorder="1"/>
    <xf numFmtId="164" fontId="1" fillId="4" borderId="5" xfId="0" applyNumberFormat="1" applyFont="1" applyFill="1" applyBorder="1"/>
    <xf numFmtId="164" fontId="1" fillId="2" borderId="5" xfId="0" applyNumberFormat="1" applyFont="1" applyFill="1" applyBorder="1"/>
    <xf numFmtId="9" fontId="1" fillId="4" borderId="18" xfId="0" applyNumberFormat="1" applyFont="1" applyFill="1" applyBorder="1"/>
    <xf numFmtId="164" fontId="1" fillId="2" borderId="18" xfId="0" applyNumberFormat="1" applyFont="1" applyFill="1" applyBorder="1"/>
    <xf numFmtId="0" fontId="4" fillId="0" borderId="0" xfId="0" applyFont="1"/>
    <xf numFmtId="0" fontId="3" fillId="5" borderId="4" xfId="0" applyFont="1" applyFill="1" applyBorder="1" applyAlignment="1">
      <alignment horizontal="center"/>
    </xf>
    <xf numFmtId="0" fontId="4" fillId="3" borderId="9" xfId="0" applyFont="1" applyFill="1" applyBorder="1"/>
    <xf numFmtId="164" fontId="4" fillId="3" borderId="10" xfId="0" applyNumberFormat="1" applyFont="1" applyFill="1" applyBorder="1"/>
    <xf numFmtId="9" fontId="4" fillId="3" borderId="11" xfId="0" applyNumberFormat="1" applyFont="1" applyFill="1" applyBorder="1"/>
    <xf numFmtId="164" fontId="4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105FD6"/>
      <color rgb="FF993300"/>
      <color rgb="FF33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944880</xdr:colOff>
      <xdr:row>0</xdr:row>
      <xdr:rowOff>658368</xdr:rowOff>
    </xdr:to>
    <xdr:pic>
      <xdr:nvPicPr>
        <xdr:cNvPr id="2" name="Picture 1" descr="sm_SA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4480" cy="658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pane xSplit="13" ySplit="6" topLeftCell="N7" activePane="bottomRight" state="frozen"/>
      <selection pane="topRight" activeCell="M1" sqref="M1"/>
      <selection pane="bottomLeft" activeCell="A6" sqref="A6"/>
      <selection pane="bottomRight" activeCell="C122" sqref="C122"/>
    </sheetView>
  </sheetViews>
  <sheetFormatPr defaultRowHeight="12.75" x14ac:dyDescent="0.2"/>
  <cols>
    <col min="1" max="1" width="9.140625" customWidth="1"/>
    <col min="2" max="2" width="45.7109375" customWidth="1"/>
    <col min="3" max="3" width="8.85546875" customWidth="1"/>
    <col min="4" max="4" width="10.85546875" style="4" customWidth="1"/>
    <col min="5" max="5" width="8.85546875" style="3" customWidth="1"/>
    <col min="6" max="6" width="8.85546875" style="2" customWidth="1"/>
    <col min="7" max="7" width="8.85546875" customWidth="1"/>
    <col min="8" max="8" width="8.85546875" style="4" customWidth="1"/>
    <col min="9" max="9" width="8.85546875" style="3" customWidth="1"/>
    <col min="10" max="10" width="8.85546875" style="2" customWidth="1"/>
    <col min="11" max="11" width="8.85546875" customWidth="1"/>
    <col min="12" max="12" width="8.85546875" style="4" customWidth="1"/>
    <col min="13" max="13" width="8.85546875" style="3" customWidth="1"/>
  </cols>
  <sheetData>
    <row r="1" spans="1:13" ht="54" customHeight="1" x14ac:dyDescent="0.2">
      <c r="A1" s="5"/>
      <c r="B1" s="5"/>
    </row>
    <row r="2" spans="1:13" ht="15.75" customHeight="1" x14ac:dyDescent="0.25">
      <c r="A2" s="6" t="s">
        <v>26</v>
      </c>
      <c r="B2" s="7"/>
      <c r="C2" s="8"/>
      <c r="D2" s="9"/>
      <c r="E2" s="10"/>
      <c r="F2" s="11"/>
      <c r="G2" s="8"/>
      <c r="H2" s="9"/>
      <c r="I2" s="10"/>
      <c r="J2" s="11"/>
      <c r="K2" s="8"/>
      <c r="L2" s="9"/>
      <c r="M2" s="10"/>
    </row>
    <row r="3" spans="1:13" ht="13.5" customHeight="1" thickBot="1" x14ac:dyDescent="0.3">
      <c r="A3" s="12" t="str">
        <f>"DIVISION - ALL"</f>
        <v>DIVISION - ALL</v>
      </c>
      <c r="B3" s="13"/>
      <c r="C3" s="14"/>
      <c r="D3" s="15"/>
      <c r="E3" s="16"/>
      <c r="F3" s="17"/>
      <c r="G3" s="14"/>
      <c r="H3" s="15"/>
      <c r="I3" s="16"/>
      <c r="J3" s="17"/>
      <c r="K3" s="14"/>
      <c r="L3" s="15"/>
      <c r="M3" s="16"/>
    </row>
    <row r="4" spans="1:13" ht="16.5" customHeight="1" thickBot="1" x14ac:dyDescent="0.3">
      <c r="A4" s="18"/>
      <c r="B4" s="19"/>
      <c r="C4" s="20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3.5" customHeight="1" thickBot="1" x14ac:dyDescent="0.3">
      <c r="A5" s="18"/>
      <c r="B5" s="23"/>
      <c r="C5" s="24" t="s">
        <v>13</v>
      </c>
      <c r="D5" s="24"/>
      <c r="E5" s="24"/>
      <c r="F5" s="24"/>
      <c r="G5" s="24" t="s">
        <v>14</v>
      </c>
      <c r="H5" s="24"/>
      <c r="I5" s="24"/>
      <c r="J5" s="24"/>
      <c r="K5" s="24" t="s">
        <v>1</v>
      </c>
      <c r="L5" s="24"/>
      <c r="M5" s="24"/>
    </row>
    <row r="6" spans="1:13" ht="26.25" customHeight="1" thickBot="1" x14ac:dyDescent="0.3">
      <c r="A6" s="18"/>
      <c r="B6" s="25"/>
      <c r="C6" s="26" t="s">
        <v>9</v>
      </c>
      <c r="D6" s="27" t="s">
        <v>10</v>
      </c>
      <c r="E6" s="28" t="s">
        <v>11</v>
      </c>
      <c r="F6" s="29" t="s">
        <v>12</v>
      </c>
      <c r="G6" s="26" t="s">
        <v>9</v>
      </c>
      <c r="H6" s="27" t="s">
        <v>10</v>
      </c>
      <c r="I6" s="28" t="s">
        <v>11</v>
      </c>
      <c r="J6" s="29" t="s">
        <v>12</v>
      </c>
      <c r="K6" s="26" t="s">
        <v>9</v>
      </c>
      <c r="L6" s="27" t="s">
        <v>10</v>
      </c>
      <c r="M6" s="30" t="s">
        <v>11</v>
      </c>
    </row>
    <row r="7" spans="1:13" ht="15" x14ac:dyDescent="0.25">
      <c r="A7" s="18"/>
      <c r="B7" s="41" t="s">
        <v>28</v>
      </c>
      <c r="C7" s="36"/>
      <c r="D7" s="37"/>
      <c r="E7" s="38"/>
      <c r="F7" s="39"/>
      <c r="G7" s="36"/>
      <c r="H7" s="37"/>
      <c r="I7" s="38"/>
      <c r="J7" s="39"/>
      <c r="K7" s="36"/>
      <c r="L7" s="37"/>
      <c r="M7" s="40"/>
    </row>
    <row r="8" spans="1:13" ht="12.75" customHeight="1" x14ac:dyDescent="0.25">
      <c r="A8" s="18"/>
      <c r="B8" s="42" t="s">
        <v>19</v>
      </c>
      <c r="C8" s="43">
        <v>111</v>
      </c>
      <c r="D8" s="44">
        <v>5772</v>
      </c>
      <c r="E8" s="45" t="e">
        <f>IF(C8&gt;0,D8/C8,0)</f>
        <v>#VALUE!</v>
      </c>
      <c r="F8" s="39">
        <f>IF(K8&gt;0,C8/K8,0)</f>
        <v>0</v>
      </c>
      <c r="G8" s="36">
        <v>259</v>
      </c>
      <c r="H8" s="37">
        <v>5180</v>
      </c>
      <c r="I8" s="45" t="e">
        <f>IF(G8&gt;0,H8/G8,0)</f>
        <v>#VALUE!</v>
      </c>
      <c r="J8" s="39">
        <f>IF(K8&gt;0,G8/K8,0)</f>
        <v>0</v>
      </c>
      <c r="K8" s="36">
        <f>SUM(C8,G8)</f>
        <v>0</v>
      </c>
      <c r="L8" s="37">
        <f>SUM(D8,H8)</f>
        <v>0</v>
      </c>
      <c r="M8" s="46">
        <f>IF(K8&gt;0,L8/K8,0)</f>
        <v>0</v>
      </c>
    </row>
    <row r="9" spans="1:13" ht="12.75" customHeight="1" x14ac:dyDescent="0.25">
      <c r="A9" s="18"/>
      <c r="B9" s="42" t="s">
        <v>20</v>
      </c>
      <c r="C9" s="43">
        <v>284</v>
      </c>
      <c r="D9" s="44">
        <v>12780</v>
      </c>
      <c r="E9" s="45" t="e">
        <f>IF(C9&gt;0,D9/C9,0)</f>
        <v>#VALUE!</v>
      </c>
      <c r="F9" s="39">
        <f>IF(K9&gt;0,C9/K9,0)</f>
        <v>0</v>
      </c>
      <c r="G9" s="36">
        <v>0</v>
      </c>
      <c r="H9" s="37">
        <v>0</v>
      </c>
      <c r="I9" s="45" t="e">
        <f>IF(G9&gt;0,H9/G9,0)</f>
        <v>#VALUE!</v>
      </c>
      <c r="J9" s="39">
        <f>IF(K9&gt;0,G9/K9,0)</f>
        <v>0</v>
      </c>
      <c r="K9" s="36">
        <f>SUM(C9,G9)</f>
        <v>0</v>
      </c>
      <c r="L9" s="37">
        <f>SUM(D9,H9)</f>
        <v>0</v>
      </c>
      <c r="M9" s="46">
        <f>IF(K9&gt;0,L9/K9,0)</f>
        <v>0</v>
      </c>
    </row>
    <row r="10" spans="1:13" ht="12.75" customHeight="1" x14ac:dyDescent="0.25">
      <c r="A10" s="18"/>
      <c r="B10" s="42" t="s">
        <v>21</v>
      </c>
      <c r="C10" s="43">
        <v>10</v>
      </c>
      <c r="D10" s="44">
        <v>400</v>
      </c>
      <c r="E10" s="45" t="e">
        <f>IF(C10&gt;0,D10/C10,0)</f>
        <v>#VALUE!</v>
      </c>
      <c r="F10" s="39">
        <f>IF(K10&gt;0,C10/K10,0)</f>
        <v>0</v>
      </c>
      <c r="G10" s="36">
        <v>6</v>
      </c>
      <c r="H10" s="37">
        <v>120</v>
      </c>
      <c r="I10" s="45" t="e">
        <f>IF(G10&gt;0,H10/G10,0)</f>
        <v>#VALUE!</v>
      </c>
      <c r="J10" s="39">
        <f>IF(K10&gt;0,G10/K10,0)</f>
        <v>0</v>
      </c>
      <c r="K10" s="36">
        <f>SUM(C10,G10)</f>
        <v>0</v>
      </c>
      <c r="L10" s="37">
        <f>SUM(D10,H10)</f>
        <v>0</v>
      </c>
      <c r="M10" s="46">
        <f>IF(K10&gt;0,L10/K10,0)</f>
        <v>0</v>
      </c>
    </row>
    <row r="11" spans="1:13" ht="12.75" customHeight="1" x14ac:dyDescent="0.25">
      <c r="A11" s="18"/>
      <c r="B11" s="42" t="s">
        <v>23</v>
      </c>
      <c r="C11" s="43">
        <v>0</v>
      </c>
      <c r="D11" s="44">
        <v>0</v>
      </c>
      <c r="E11" s="45" t="e">
        <f>IF(C11&gt;0,D11/C11,0)</f>
        <v>#VALUE!</v>
      </c>
      <c r="F11" s="39">
        <f>IF(K11&gt;0,C11/K11,0)</f>
        <v>0</v>
      </c>
      <c r="G11" s="36">
        <v>99</v>
      </c>
      <c r="H11" s="37">
        <v>1980</v>
      </c>
      <c r="I11" s="45" t="e">
        <f>IF(G11&gt;0,H11/G11,0)</f>
        <v>#VALUE!</v>
      </c>
      <c r="J11" s="39">
        <f>IF(K11&gt;0,G11/K11,0)</f>
        <v>0</v>
      </c>
      <c r="K11" s="36">
        <f>SUM(C11,G11)</f>
        <v>0</v>
      </c>
      <c r="L11" s="37">
        <f>SUM(D11,H11)</f>
        <v>0</v>
      </c>
      <c r="M11" s="46">
        <f>IF(K11&gt;0,L11/K11,0)</f>
        <v>0</v>
      </c>
    </row>
    <row r="12" spans="1:13" ht="15" x14ac:dyDescent="0.25">
      <c r="A12" s="18"/>
      <c r="B12" s="47" t="s">
        <v>1</v>
      </c>
      <c r="C12" s="36">
        <f>SUBTOTAL(9,C8:C11)</f>
        <v>0</v>
      </c>
      <c r="D12" s="37">
        <f>SUBTOTAL(9,D8:D11)</f>
        <v>0</v>
      </c>
      <c r="E12" s="45">
        <f>IF(C12&gt;0,D12/C12,0)</f>
        <v>0</v>
      </c>
      <c r="F12" s="39">
        <f>IF(K12&gt;0,C12/K12,0)</f>
        <v>0</v>
      </c>
      <c r="G12" s="36">
        <f>SUBTOTAL(9,G8:G11)</f>
        <v>0</v>
      </c>
      <c r="H12" s="37">
        <f>SUBTOTAL(9,H8:H11)</f>
        <v>0</v>
      </c>
      <c r="I12" s="45">
        <f>IF(G12&gt;0,H12/G12,0)</f>
        <v>0</v>
      </c>
      <c r="J12" s="39">
        <f>IF(K12&gt;0,G12/K12,0)</f>
        <v>0</v>
      </c>
      <c r="K12" s="36">
        <f>SUBTOTAL(9,K8:K11)</f>
        <v>0</v>
      </c>
      <c r="L12" s="37">
        <f>SUBTOTAL(9,L8:L11)</f>
        <v>0</v>
      </c>
      <c r="M12" s="46">
        <f>IF(K12&gt;0,L12/K12,0)</f>
        <v>0</v>
      </c>
    </row>
    <row r="13" spans="1:13" ht="15" x14ac:dyDescent="0.25">
      <c r="A13" s="18"/>
      <c r="B13" s="41" t="s">
        <v>43</v>
      </c>
      <c r="C13" s="36"/>
      <c r="D13" s="37"/>
      <c r="E13" s="38"/>
      <c r="F13" s="39"/>
      <c r="G13" s="36"/>
      <c r="H13" s="37"/>
      <c r="I13" s="38"/>
      <c r="J13" s="39"/>
      <c r="K13" s="36"/>
      <c r="L13" s="37"/>
      <c r="M13" s="40"/>
    </row>
    <row r="14" spans="1:13" ht="12.75" customHeight="1" x14ac:dyDescent="0.25">
      <c r="A14" s="18"/>
      <c r="B14" s="42" t="s">
        <v>19</v>
      </c>
      <c r="C14" s="43">
        <v>116</v>
      </c>
      <c r="D14" s="44">
        <v>6148</v>
      </c>
      <c r="E14" s="45" t="e">
        <f>IF(C14&gt;0,D14/C14,0)</f>
        <v>#VALUE!</v>
      </c>
      <c r="F14" s="39">
        <f>IF(K14&gt;0,C14/K14,0)</f>
        <v>0</v>
      </c>
      <c r="G14" s="36">
        <v>15</v>
      </c>
      <c r="H14" s="37">
        <v>300</v>
      </c>
      <c r="I14" s="45" t="e">
        <f>IF(G14&gt;0,H14/G14,0)</f>
        <v>#VALUE!</v>
      </c>
      <c r="J14" s="39">
        <f>IF(K14&gt;0,G14/K14,0)</f>
        <v>0</v>
      </c>
      <c r="K14" s="36">
        <f>SUM(C14,G14)</f>
        <v>0</v>
      </c>
      <c r="L14" s="37">
        <f>SUM(D14,H14)</f>
        <v>0</v>
      </c>
      <c r="M14" s="46">
        <f>IF(K14&gt;0,L14/K14,0)</f>
        <v>0</v>
      </c>
    </row>
    <row r="15" spans="1:13" ht="12.75" customHeight="1" x14ac:dyDescent="0.25">
      <c r="A15" s="18"/>
      <c r="B15" s="42" t="s">
        <v>20</v>
      </c>
      <c r="C15" s="43">
        <v>1548</v>
      </c>
      <c r="D15" s="44">
        <v>71208</v>
      </c>
      <c r="E15" s="45" t="e">
        <f>IF(C15&gt;0,D15/C15,0)</f>
        <v>#VALUE!</v>
      </c>
      <c r="F15" s="39">
        <f>IF(K15&gt;0,C15/K15,0)</f>
        <v>0</v>
      </c>
      <c r="G15" s="36">
        <v>0</v>
      </c>
      <c r="H15" s="37">
        <v>0</v>
      </c>
      <c r="I15" s="45" t="e">
        <f>IF(G15&gt;0,H15/G15,0)</f>
        <v>#VALUE!</v>
      </c>
      <c r="J15" s="39">
        <f>IF(K15&gt;0,G15/K15,0)</f>
        <v>0</v>
      </c>
      <c r="K15" s="36">
        <f>SUM(C15,G15)</f>
        <v>0</v>
      </c>
      <c r="L15" s="37">
        <f>SUM(D15,H15)</f>
        <v>0</v>
      </c>
      <c r="M15" s="46">
        <f>IF(K15&gt;0,L15/K15,0)</f>
        <v>0</v>
      </c>
    </row>
    <row r="16" spans="1:13" ht="12.75" customHeight="1" x14ac:dyDescent="0.25">
      <c r="A16" s="18"/>
      <c r="B16" s="42" t="s">
        <v>21</v>
      </c>
      <c r="C16" s="43">
        <v>3</v>
      </c>
      <c r="D16" s="44">
        <v>126</v>
      </c>
      <c r="E16" s="45" t="e">
        <f>IF(C16&gt;0,D16/C16,0)</f>
        <v>#VALUE!</v>
      </c>
      <c r="F16" s="39">
        <f>IF(K16&gt;0,C16/K16,0)</f>
        <v>0</v>
      </c>
      <c r="G16" s="36">
        <v>6</v>
      </c>
      <c r="H16" s="37">
        <v>120</v>
      </c>
      <c r="I16" s="45" t="e">
        <f>IF(G16&gt;0,H16/G16,0)</f>
        <v>#VALUE!</v>
      </c>
      <c r="J16" s="39">
        <f>IF(K16&gt;0,G16/K16,0)</f>
        <v>0</v>
      </c>
      <c r="K16" s="36">
        <f>SUM(C16,G16)</f>
        <v>0</v>
      </c>
      <c r="L16" s="37">
        <f>SUM(D16,H16)</f>
        <v>0</v>
      </c>
      <c r="M16" s="46">
        <f>IF(K16&gt;0,L16/K16,0)</f>
        <v>0</v>
      </c>
    </row>
    <row r="17" spans="1:13" ht="12.75" customHeight="1" x14ac:dyDescent="0.25">
      <c r="A17" s="18"/>
      <c r="B17" s="42" t="s">
        <v>22</v>
      </c>
      <c r="C17" s="43">
        <v>0</v>
      </c>
      <c r="D17" s="44">
        <v>0</v>
      </c>
      <c r="E17" s="45" t="e">
        <f>IF(C17&gt;0,D17/C17,0)</f>
        <v>#VALUE!</v>
      </c>
      <c r="F17" s="39">
        <f>IF(K17&gt;0,C17/K17,0)</f>
        <v>0</v>
      </c>
      <c r="G17" s="36">
        <v>1</v>
      </c>
      <c r="H17" s="37">
        <v>20</v>
      </c>
      <c r="I17" s="45" t="e">
        <f>IF(G17&gt;0,H17/G17,0)</f>
        <v>#VALUE!</v>
      </c>
      <c r="J17" s="39">
        <f>IF(K17&gt;0,G17/K17,0)</f>
        <v>0</v>
      </c>
      <c r="K17" s="36">
        <f>SUM(C17,G17)</f>
        <v>0</v>
      </c>
      <c r="L17" s="37">
        <f>SUM(D17,H17)</f>
        <v>0</v>
      </c>
      <c r="M17" s="46">
        <f>IF(K17&gt;0,L17/K17,0)</f>
        <v>0</v>
      </c>
    </row>
    <row r="18" spans="1:13" ht="12.75" customHeight="1" x14ac:dyDescent="0.25">
      <c r="A18" s="18"/>
      <c r="B18" s="42" t="s">
        <v>24</v>
      </c>
      <c r="C18" s="43">
        <v>0</v>
      </c>
      <c r="D18" s="44">
        <v>0</v>
      </c>
      <c r="E18" s="45" t="e">
        <f>IF(C18&gt;0,D18/C18,0)</f>
        <v>#VALUE!</v>
      </c>
      <c r="F18" s="39">
        <f>IF(K18&gt;0,C18/K18,0)</f>
        <v>0</v>
      </c>
      <c r="G18" s="36">
        <v>1</v>
      </c>
      <c r="H18" s="37">
        <v>20</v>
      </c>
      <c r="I18" s="45" t="e">
        <f>IF(G18&gt;0,H18/G18,0)</f>
        <v>#VALUE!</v>
      </c>
      <c r="J18" s="39">
        <f>IF(K18&gt;0,G18/K18,0)</f>
        <v>0</v>
      </c>
      <c r="K18" s="36">
        <f>SUM(C18,G18)</f>
        <v>0</v>
      </c>
      <c r="L18" s="37">
        <f>SUM(D18,H18)</f>
        <v>0</v>
      </c>
      <c r="M18" s="46">
        <f>IF(K18&gt;0,L18/K18,0)</f>
        <v>0</v>
      </c>
    </row>
    <row r="19" spans="1:13" ht="12.75" customHeight="1" x14ac:dyDescent="0.25">
      <c r="A19" s="18"/>
      <c r="B19" s="42" t="s">
        <v>23</v>
      </c>
      <c r="C19" s="43">
        <v>0</v>
      </c>
      <c r="D19" s="44">
        <v>0</v>
      </c>
      <c r="E19" s="45" t="e">
        <f>IF(C19&gt;0,D19/C19,0)</f>
        <v>#VALUE!</v>
      </c>
      <c r="F19" s="39">
        <f>IF(K19&gt;0,C19/K19,0)</f>
        <v>0</v>
      </c>
      <c r="G19" s="36">
        <v>129</v>
      </c>
      <c r="H19" s="37">
        <v>2580</v>
      </c>
      <c r="I19" s="45" t="e">
        <f>IF(G19&gt;0,H19/G19,0)</f>
        <v>#VALUE!</v>
      </c>
      <c r="J19" s="39">
        <f>IF(K19&gt;0,G19/K19,0)</f>
        <v>0</v>
      </c>
      <c r="K19" s="36">
        <f>SUM(C19,G19)</f>
        <v>0</v>
      </c>
      <c r="L19" s="37">
        <f>SUM(D19,H19)</f>
        <v>0</v>
      </c>
      <c r="M19" s="46">
        <f>IF(K19&gt;0,L19/K19,0)</f>
        <v>0</v>
      </c>
    </row>
    <row r="20" spans="1:13" ht="15" x14ac:dyDescent="0.25">
      <c r="A20" s="18"/>
      <c r="B20" s="47" t="s">
        <v>1</v>
      </c>
      <c r="C20" s="36">
        <f>SUBTOTAL(9,C14:C19)</f>
        <v>0</v>
      </c>
      <c r="D20" s="37">
        <f>SUBTOTAL(9,D14:D19)</f>
        <v>0</v>
      </c>
      <c r="E20" s="45">
        <f>IF(C20&gt;0,D20/C20,0)</f>
        <v>0</v>
      </c>
      <c r="F20" s="39">
        <f>IF(K20&gt;0,C20/K20,0)</f>
        <v>0</v>
      </c>
      <c r="G20" s="36">
        <f>SUBTOTAL(9,G14:G19)</f>
        <v>0</v>
      </c>
      <c r="H20" s="37">
        <f>SUBTOTAL(9,H14:H19)</f>
        <v>0</v>
      </c>
      <c r="I20" s="45">
        <f>IF(G20&gt;0,H20/G20,0)</f>
        <v>0</v>
      </c>
      <c r="J20" s="39">
        <f>IF(K20&gt;0,G20/K20,0)</f>
        <v>0</v>
      </c>
      <c r="K20" s="36">
        <f>SUBTOTAL(9,K14:K19)</f>
        <v>0</v>
      </c>
      <c r="L20" s="37">
        <f>SUBTOTAL(9,L14:L19)</f>
        <v>0</v>
      </c>
      <c r="M20" s="46">
        <f>IF(K20&gt;0,L20/K20,0)</f>
        <v>0</v>
      </c>
    </row>
    <row r="21" spans="1:13" ht="15" x14ac:dyDescent="0.25">
      <c r="A21" s="18"/>
      <c r="B21" s="41" t="s">
        <v>56</v>
      </c>
      <c r="C21" s="36"/>
      <c r="D21" s="37"/>
      <c r="E21" s="38"/>
      <c r="F21" s="39"/>
      <c r="G21" s="36"/>
      <c r="H21" s="37"/>
      <c r="I21" s="38"/>
      <c r="J21" s="39"/>
      <c r="K21" s="36"/>
      <c r="L21" s="37"/>
      <c r="M21" s="40"/>
    </row>
    <row r="22" spans="1:13" ht="12.75" customHeight="1" x14ac:dyDescent="0.25">
      <c r="A22" s="18"/>
      <c r="B22" s="42" t="s">
        <v>19</v>
      </c>
      <c r="C22" s="43">
        <v>309</v>
      </c>
      <c r="D22" s="44">
        <v>16068</v>
      </c>
      <c r="E22" s="45" t="e">
        <f>IF(C22&gt;0,D22/C22,0)</f>
        <v>#VALUE!</v>
      </c>
      <c r="F22" s="39">
        <f>IF(K22&gt;0,C22/K22,0)</f>
        <v>0</v>
      </c>
      <c r="G22" s="36">
        <v>250</v>
      </c>
      <c r="H22" s="37">
        <v>5000</v>
      </c>
      <c r="I22" s="45" t="e">
        <f>IF(G22&gt;0,H22/G22,0)</f>
        <v>#VALUE!</v>
      </c>
      <c r="J22" s="39">
        <f>IF(K22&gt;0,G22/K22,0)</f>
        <v>0</v>
      </c>
      <c r="K22" s="36">
        <f>SUM(C22,G22)</f>
        <v>0</v>
      </c>
      <c r="L22" s="37">
        <f>SUM(D22,H22)</f>
        <v>0</v>
      </c>
      <c r="M22" s="46">
        <f>IF(K22&gt;0,L22/K22,0)</f>
        <v>0</v>
      </c>
    </row>
    <row r="23" spans="1:13" ht="12.75" customHeight="1" x14ac:dyDescent="0.25">
      <c r="A23" s="18"/>
      <c r="B23" s="42" t="s">
        <v>20</v>
      </c>
      <c r="C23" s="43">
        <v>337</v>
      </c>
      <c r="D23" s="44">
        <v>15839</v>
      </c>
      <c r="E23" s="45" t="e">
        <f>IF(C23&gt;0,D23/C23,0)</f>
        <v>#VALUE!</v>
      </c>
      <c r="F23" s="39">
        <f>IF(K23&gt;0,C23/K23,0)</f>
        <v>0</v>
      </c>
      <c r="G23" s="36">
        <v>10</v>
      </c>
      <c r="H23" s="37">
        <v>200</v>
      </c>
      <c r="I23" s="45" t="e">
        <f>IF(G23&gt;0,H23/G23,0)</f>
        <v>#VALUE!</v>
      </c>
      <c r="J23" s="39">
        <f>IF(K23&gt;0,G23/K23,0)</f>
        <v>0</v>
      </c>
      <c r="K23" s="36">
        <f>SUM(C23,G23)</f>
        <v>0</v>
      </c>
      <c r="L23" s="37">
        <f>SUM(D23,H23)</f>
        <v>0</v>
      </c>
      <c r="M23" s="46">
        <f>IF(K23&gt;0,L23/K23,0)</f>
        <v>0</v>
      </c>
    </row>
    <row r="24" spans="1:13" ht="12.75" customHeight="1" x14ac:dyDescent="0.25">
      <c r="A24" s="18"/>
      <c r="B24" s="42" t="s">
        <v>21</v>
      </c>
      <c r="C24" s="43">
        <v>21</v>
      </c>
      <c r="D24" s="44">
        <v>903</v>
      </c>
      <c r="E24" s="45" t="e">
        <f>IF(C24&gt;0,D24/C24,0)</f>
        <v>#VALUE!</v>
      </c>
      <c r="F24" s="39">
        <f>IF(K24&gt;0,C24/K24,0)</f>
        <v>0</v>
      </c>
      <c r="G24" s="36">
        <v>9</v>
      </c>
      <c r="H24" s="37">
        <v>180</v>
      </c>
      <c r="I24" s="45" t="e">
        <f>IF(G24&gt;0,H24/G24,0)</f>
        <v>#VALUE!</v>
      </c>
      <c r="J24" s="39">
        <f>IF(K24&gt;0,G24/K24,0)</f>
        <v>0</v>
      </c>
      <c r="K24" s="36">
        <f>SUM(C24,G24)</f>
        <v>0</v>
      </c>
      <c r="L24" s="37">
        <f>SUM(D24,H24)</f>
        <v>0</v>
      </c>
      <c r="M24" s="46">
        <f>IF(K24&gt;0,L24/K24,0)</f>
        <v>0</v>
      </c>
    </row>
    <row r="25" spans="1:13" ht="12.75" customHeight="1" x14ac:dyDescent="0.25">
      <c r="A25" s="18"/>
      <c r="B25" s="42" t="s">
        <v>22</v>
      </c>
      <c r="C25" s="43">
        <v>0</v>
      </c>
      <c r="D25" s="44">
        <v>0</v>
      </c>
      <c r="E25" s="45" t="e">
        <f>IF(C25&gt;0,D25/C25,0)</f>
        <v>#VALUE!</v>
      </c>
      <c r="F25" s="39">
        <f>IF(K25&gt;0,C25/K25,0)</f>
        <v>0</v>
      </c>
      <c r="G25" s="36">
        <v>5</v>
      </c>
      <c r="H25" s="37">
        <v>100</v>
      </c>
      <c r="I25" s="45" t="e">
        <f>IF(G25&gt;0,H25/G25,0)</f>
        <v>#VALUE!</v>
      </c>
      <c r="J25" s="39">
        <f>IF(K25&gt;0,G25/K25,0)</f>
        <v>0</v>
      </c>
      <c r="K25" s="36">
        <f>SUM(C25,G25)</f>
        <v>0</v>
      </c>
      <c r="L25" s="37">
        <f>SUM(D25,H25)</f>
        <v>0</v>
      </c>
      <c r="M25" s="46">
        <f>IF(K25&gt;0,L25/K25,0)</f>
        <v>0</v>
      </c>
    </row>
    <row r="26" spans="1:13" ht="12.75" customHeight="1" x14ac:dyDescent="0.25">
      <c r="A26" s="18"/>
      <c r="B26" s="42" t="s">
        <v>24</v>
      </c>
      <c r="C26" s="43">
        <v>0</v>
      </c>
      <c r="D26" s="44">
        <v>0</v>
      </c>
      <c r="E26" s="45" t="e">
        <f>IF(C26&gt;0,D26/C26,0)</f>
        <v>#VALUE!</v>
      </c>
      <c r="F26" s="39">
        <f>IF(K26&gt;0,C26/K26,0)</f>
        <v>0</v>
      </c>
      <c r="G26" s="36">
        <v>6</v>
      </c>
      <c r="H26" s="37">
        <v>120</v>
      </c>
      <c r="I26" s="45" t="e">
        <f>IF(G26&gt;0,H26/G26,0)</f>
        <v>#VALUE!</v>
      </c>
      <c r="J26" s="39">
        <f>IF(K26&gt;0,G26/K26,0)</f>
        <v>0</v>
      </c>
      <c r="K26" s="36">
        <f>SUM(C26,G26)</f>
        <v>0</v>
      </c>
      <c r="L26" s="37">
        <f>SUM(D26,H26)</f>
        <v>0</v>
      </c>
      <c r="M26" s="46">
        <f>IF(K26&gt;0,L26/K26,0)</f>
        <v>0</v>
      </c>
    </row>
    <row r="27" spans="1:13" ht="12.75" customHeight="1" x14ac:dyDescent="0.25">
      <c r="A27" s="18"/>
      <c r="B27" s="42" t="s">
        <v>23</v>
      </c>
      <c r="C27" s="43">
        <v>0</v>
      </c>
      <c r="D27" s="44">
        <v>0</v>
      </c>
      <c r="E27" s="45" t="e">
        <f>IF(C27&gt;0,D27/C27,0)</f>
        <v>#VALUE!</v>
      </c>
      <c r="F27" s="39">
        <f>IF(K27&gt;0,C27/K27,0)</f>
        <v>0</v>
      </c>
      <c r="G27" s="36">
        <v>74</v>
      </c>
      <c r="H27" s="37">
        <v>480</v>
      </c>
      <c r="I27" s="45" t="e">
        <f>IF(G27&gt;0,H27/G27,0)</f>
        <v>#VALUE!</v>
      </c>
      <c r="J27" s="39">
        <f>IF(K27&gt;0,G27/K27,0)</f>
        <v>0</v>
      </c>
      <c r="K27" s="36">
        <f>SUM(C27,G27)</f>
        <v>0</v>
      </c>
      <c r="L27" s="37">
        <f>SUM(D27,H27)</f>
        <v>0</v>
      </c>
      <c r="M27" s="46">
        <f>IF(K27&gt;0,L27/K27,0)</f>
        <v>0</v>
      </c>
    </row>
    <row r="28" spans="1:13" ht="15" x14ac:dyDescent="0.25">
      <c r="A28" s="18"/>
      <c r="B28" s="47" t="s">
        <v>1</v>
      </c>
      <c r="C28" s="36">
        <f>SUBTOTAL(9,C22:C27)</f>
        <v>0</v>
      </c>
      <c r="D28" s="37">
        <f>SUBTOTAL(9,D22:D27)</f>
        <v>0</v>
      </c>
      <c r="E28" s="45">
        <f>IF(C28&gt;0,D28/C28,0)</f>
        <v>0</v>
      </c>
      <c r="F28" s="39">
        <f>IF(K28&gt;0,C28/K28,0)</f>
        <v>0</v>
      </c>
      <c r="G28" s="36">
        <f>SUBTOTAL(9,G22:G27)</f>
        <v>0</v>
      </c>
      <c r="H28" s="37">
        <f>SUBTOTAL(9,H22:H27)</f>
        <v>0</v>
      </c>
      <c r="I28" s="45">
        <f>IF(G28&gt;0,H28/G28,0)</f>
        <v>0</v>
      </c>
      <c r="J28" s="39">
        <f>IF(K28&gt;0,G28/K28,0)</f>
        <v>0</v>
      </c>
      <c r="K28" s="36">
        <f>SUBTOTAL(9,K22:K27)</f>
        <v>0</v>
      </c>
      <c r="L28" s="37">
        <f>SUBTOTAL(9,L22:L27)</f>
        <v>0</v>
      </c>
      <c r="M28" s="46">
        <f>IF(K28&gt;0,L28/K28,0)</f>
        <v>0</v>
      </c>
    </row>
    <row r="29" spans="1:13" ht="15" x14ac:dyDescent="0.25">
      <c r="A29" s="18"/>
      <c r="B29" s="41" t="s">
        <v>72</v>
      </c>
      <c r="C29" s="36"/>
      <c r="D29" s="37"/>
      <c r="E29" s="38"/>
      <c r="F29" s="39"/>
      <c r="G29" s="36"/>
      <c r="H29" s="37"/>
      <c r="I29" s="38"/>
      <c r="J29" s="39"/>
      <c r="K29" s="36"/>
      <c r="L29" s="37"/>
      <c r="M29" s="40"/>
    </row>
    <row r="30" spans="1:13" ht="12.75" customHeight="1" x14ac:dyDescent="0.25">
      <c r="A30" s="18"/>
      <c r="B30" s="42" t="s">
        <v>19</v>
      </c>
      <c r="C30" s="43">
        <v>277</v>
      </c>
      <c r="D30" s="44">
        <v>15512</v>
      </c>
      <c r="E30" s="45" t="e">
        <f>IF(C30&gt;0,D30/C30,0)</f>
        <v>#VALUE!</v>
      </c>
      <c r="F30" s="39">
        <f>IF(K30&gt;0,C30/K30,0)</f>
        <v>0</v>
      </c>
      <c r="G30" s="36">
        <v>121</v>
      </c>
      <c r="H30" s="37">
        <v>2420</v>
      </c>
      <c r="I30" s="45" t="e">
        <f>IF(G30&gt;0,H30/G30,0)</f>
        <v>#VALUE!</v>
      </c>
      <c r="J30" s="39">
        <f>IF(K30&gt;0,G30/K30,0)</f>
        <v>0</v>
      </c>
      <c r="K30" s="36">
        <f>SUM(C30,G30)</f>
        <v>0</v>
      </c>
      <c r="L30" s="37">
        <f>SUM(D30,H30)</f>
        <v>0</v>
      </c>
      <c r="M30" s="46">
        <f>IF(K30&gt;0,L30/K30,0)</f>
        <v>0</v>
      </c>
    </row>
    <row r="31" spans="1:13" ht="12.75" customHeight="1" x14ac:dyDescent="0.25">
      <c r="A31" s="18"/>
      <c r="B31" s="42" t="s">
        <v>20</v>
      </c>
      <c r="C31" s="43">
        <v>375</v>
      </c>
      <c r="D31" s="44">
        <v>18000</v>
      </c>
      <c r="E31" s="45" t="e">
        <f>IF(C31&gt;0,D31/C31,0)</f>
        <v>#VALUE!</v>
      </c>
      <c r="F31" s="39">
        <f>IF(K31&gt;0,C31/K31,0)</f>
        <v>0</v>
      </c>
      <c r="G31" s="36">
        <v>10</v>
      </c>
      <c r="H31" s="37">
        <v>200</v>
      </c>
      <c r="I31" s="45" t="e">
        <f>IF(G31&gt;0,H31/G31,0)</f>
        <v>#VALUE!</v>
      </c>
      <c r="J31" s="39">
        <f>IF(K31&gt;0,G31/K31,0)</f>
        <v>0</v>
      </c>
      <c r="K31" s="36">
        <f>SUM(C31,G31)</f>
        <v>0</v>
      </c>
      <c r="L31" s="37">
        <f>SUM(D31,H31)</f>
        <v>0</v>
      </c>
      <c r="M31" s="46">
        <f>IF(K31&gt;0,L31/K31,0)</f>
        <v>0</v>
      </c>
    </row>
    <row r="32" spans="1:13" ht="12.75" customHeight="1" x14ac:dyDescent="0.25">
      <c r="A32" s="18"/>
      <c r="B32" s="42" t="s">
        <v>21</v>
      </c>
      <c r="C32" s="43">
        <v>27</v>
      </c>
      <c r="D32" s="44">
        <v>1188</v>
      </c>
      <c r="E32" s="45" t="e">
        <f>IF(C32&gt;0,D32/C32,0)</f>
        <v>#VALUE!</v>
      </c>
      <c r="F32" s="39">
        <f>IF(K32&gt;0,C32/K32,0)</f>
        <v>0</v>
      </c>
      <c r="G32" s="36">
        <v>4</v>
      </c>
      <c r="H32" s="37">
        <v>80</v>
      </c>
      <c r="I32" s="45" t="e">
        <f>IF(G32&gt;0,H32/G32,0)</f>
        <v>#VALUE!</v>
      </c>
      <c r="J32" s="39">
        <f>IF(K32&gt;0,G32/K32,0)</f>
        <v>0</v>
      </c>
      <c r="K32" s="36">
        <f>SUM(C32,G32)</f>
        <v>0</v>
      </c>
      <c r="L32" s="37">
        <f>SUM(D32,H32)</f>
        <v>0</v>
      </c>
      <c r="M32" s="46">
        <f>IF(K32&gt;0,L32/K32,0)</f>
        <v>0</v>
      </c>
    </row>
    <row r="33" spans="1:13" ht="12.75" customHeight="1" x14ac:dyDescent="0.25">
      <c r="A33" s="18"/>
      <c r="B33" s="42" t="s">
        <v>22</v>
      </c>
      <c r="C33" s="43">
        <v>0</v>
      </c>
      <c r="D33" s="44">
        <v>0</v>
      </c>
      <c r="E33" s="45" t="e">
        <f>IF(C33&gt;0,D33/C33,0)</f>
        <v>#VALUE!</v>
      </c>
      <c r="F33" s="39">
        <f>IF(K33&gt;0,C33/K33,0)</f>
        <v>0</v>
      </c>
      <c r="G33" s="36">
        <v>10</v>
      </c>
      <c r="H33" s="37">
        <v>200</v>
      </c>
      <c r="I33" s="45" t="e">
        <f>IF(G33&gt;0,H33/G33,0)</f>
        <v>#VALUE!</v>
      </c>
      <c r="J33" s="39">
        <f>IF(K33&gt;0,G33/K33,0)</f>
        <v>0</v>
      </c>
      <c r="K33" s="36">
        <f>SUM(C33,G33)</f>
        <v>0</v>
      </c>
      <c r="L33" s="37">
        <f>SUM(D33,H33)</f>
        <v>0</v>
      </c>
      <c r="M33" s="46">
        <f>IF(K33&gt;0,L33/K33,0)</f>
        <v>0</v>
      </c>
    </row>
    <row r="34" spans="1:13" ht="12.75" customHeight="1" x14ac:dyDescent="0.25">
      <c r="A34" s="18"/>
      <c r="B34" s="42" t="s">
        <v>23</v>
      </c>
      <c r="C34" s="43">
        <v>75</v>
      </c>
      <c r="D34" s="44">
        <v>3750</v>
      </c>
      <c r="E34" s="45" t="e">
        <f>IF(C34&gt;0,D34/C34,0)</f>
        <v>#VALUE!</v>
      </c>
      <c r="F34" s="39">
        <f>IF(K34&gt;0,C34/K34,0)</f>
        <v>0</v>
      </c>
      <c r="G34" s="36">
        <v>177</v>
      </c>
      <c r="H34" s="37">
        <v>3540</v>
      </c>
      <c r="I34" s="45" t="e">
        <f>IF(G34&gt;0,H34/G34,0)</f>
        <v>#VALUE!</v>
      </c>
      <c r="J34" s="39">
        <f>IF(K34&gt;0,G34/K34,0)</f>
        <v>0</v>
      </c>
      <c r="K34" s="36">
        <f>SUM(C34,G34)</f>
        <v>0</v>
      </c>
      <c r="L34" s="37">
        <f>SUM(D34,H34)</f>
        <v>0</v>
      </c>
      <c r="M34" s="46">
        <f>IF(K34&gt;0,L34/K34,0)</f>
        <v>0</v>
      </c>
    </row>
    <row r="35" spans="1:13" ht="15" x14ac:dyDescent="0.25">
      <c r="A35" s="18"/>
      <c r="B35" s="47" t="s">
        <v>1</v>
      </c>
      <c r="C35" s="36">
        <f>SUBTOTAL(9,C30:C34)</f>
        <v>0</v>
      </c>
      <c r="D35" s="37">
        <f>SUBTOTAL(9,D30:D34)</f>
        <v>0</v>
      </c>
      <c r="E35" s="45">
        <f>IF(C35&gt;0,D35/C35,0)</f>
        <v>0</v>
      </c>
      <c r="F35" s="39">
        <f>IF(K35&gt;0,C35/K35,0)</f>
        <v>0</v>
      </c>
      <c r="G35" s="36">
        <f>SUBTOTAL(9,G30:G34)</f>
        <v>0</v>
      </c>
      <c r="H35" s="37">
        <f>SUBTOTAL(9,H30:H34)</f>
        <v>0</v>
      </c>
      <c r="I35" s="45">
        <f>IF(G35&gt;0,H35/G35,0)</f>
        <v>0</v>
      </c>
      <c r="J35" s="39">
        <f>IF(K35&gt;0,G35/K35,0)</f>
        <v>0</v>
      </c>
      <c r="K35" s="36">
        <f>SUBTOTAL(9,K30:K34)</f>
        <v>0</v>
      </c>
      <c r="L35" s="37">
        <f>SUBTOTAL(9,L30:L34)</f>
        <v>0</v>
      </c>
      <c r="M35" s="46">
        <f>IF(K35&gt;0,L35/K35,0)</f>
        <v>0</v>
      </c>
    </row>
    <row r="36" spans="1:13" ht="15" x14ac:dyDescent="0.25">
      <c r="A36" s="18"/>
      <c r="B36" s="41" t="s">
        <v>87</v>
      </c>
      <c r="C36" s="36"/>
      <c r="D36" s="37"/>
      <c r="E36" s="38"/>
      <c r="F36" s="39"/>
      <c r="G36" s="36"/>
      <c r="H36" s="37"/>
      <c r="I36" s="38"/>
      <c r="J36" s="39"/>
      <c r="K36" s="36"/>
      <c r="L36" s="37"/>
      <c r="M36" s="40"/>
    </row>
    <row r="37" spans="1:13" ht="12.75" customHeight="1" x14ac:dyDescent="0.25">
      <c r="A37" s="18"/>
      <c r="B37" s="42" t="s">
        <v>19</v>
      </c>
      <c r="C37" s="43">
        <v>94</v>
      </c>
      <c r="D37" s="44">
        <v>4700</v>
      </c>
      <c r="E37" s="45" t="e">
        <f>IF(C37&gt;0,D37/C37,0)</f>
        <v>#VALUE!</v>
      </c>
      <c r="F37" s="39">
        <f>IF(K37&gt;0,C37/K37,0)</f>
        <v>0</v>
      </c>
      <c r="G37" s="36">
        <v>85</v>
      </c>
      <c r="H37" s="37">
        <v>1700</v>
      </c>
      <c r="I37" s="45" t="e">
        <f>IF(G37&gt;0,H37/G37,0)</f>
        <v>#VALUE!</v>
      </c>
      <c r="J37" s="39">
        <f>IF(K37&gt;0,G37/K37,0)</f>
        <v>0</v>
      </c>
      <c r="K37" s="36">
        <f>SUM(C37,G37)</f>
        <v>0</v>
      </c>
      <c r="L37" s="37">
        <f>SUM(D37,H37)</f>
        <v>0</v>
      </c>
      <c r="M37" s="46">
        <f>IF(K37&gt;0,L37/K37,0)</f>
        <v>0</v>
      </c>
    </row>
    <row r="38" spans="1:13" ht="12.75" customHeight="1" x14ac:dyDescent="0.25">
      <c r="A38" s="18"/>
      <c r="B38" s="42" t="s">
        <v>20</v>
      </c>
      <c r="C38" s="43">
        <v>363</v>
      </c>
      <c r="D38" s="44">
        <v>16698</v>
      </c>
      <c r="E38" s="45" t="e">
        <f>IF(C38&gt;0,D38/C38,0)</f>
        <v>#VALUE!</v>
      </c>
      <c r="F38" s="39">
        <f>IF(K38&gt;0,C38/K38,0)</f>
        <v>0</v>
      </c>
      <c r="G38" s="36">
        <v>6</v>
      </c>
      <c r="H38" s="37">
        <v>120</v>
      </c>
      <c r="I38" s="45" t="e">
        <f>IF(G38&gt;0,H38/G38,0)</f>
        <v>#VALUE!</v>
      </c>
      <c r="J38" s="39">
        <f>IF(K38&gt;0,G38/K38,0)</f>
        <v>0</v>
      </c>
      <c r="K38" s="36">
        <f>SUM(C38,G38)</f>
        <v>0</v>
      </c>
      <c r="L38" s="37">
        <f>SUM(D38,H38)</f>
        <v>0</v>
      </c>
      <c r="M38" s="46">
        <f>IF(K38&gt;0,L38/K38,0)</f>
        <v>0</v>
      </c>
    </row>
    <row r="39" spans="1:13" ht="12.75" customHeight="1" x14ac:dyDescent="0.25">
      <c r="A39" s="18"/>
      <c r="B39" s="42" t="s">
        <v>21</v>
      </c>
      <c r="C39" s="43">
        <v>15</v>
      </c>
      <c r="D39" s="44">
        <v>645</v>
      </c>
      <c r="E39" s="45" t="e">
        <f>IF(C39&gt;0,D39/C39,0)</f>
        <v>#VALUE!</v>
      </c>
      <c r="F39" s="39">
        <f>IF(K39&gt;0,C39/K39,0)</f>
        <v>0</v>
      </c>
      <c r="G39" s="36">
        <v>6</v>
      </c>
      <c r="H39" s="37">
        <v>120</v>
      </c>
      <c r="I39" s="45" t="e">
        <f>IF(G39&gt;0,H39/G39,0)</f>
        <v>#VALUE!</v>
      </c>
      <c r="J39" s="39">
        <f>IF(K39&gt;0,G39/K39,0)</f>
        <v>0</v>
      </c>
      <c r="K39" s="36">
        <f>SUM(C39,G39)</f>
        <v>0</v>
      </c>
      <c r="L39" s="37">
        <f>SUM(D39,H39)</f>
        <v>0</v>
      </c>
      <c r="M39" s="46">
        <f>IF(K39&gt;0,L39/K39,0)</f>
        <v>0</v>
      </c>
    </row>
    <row r="40" spans="1:13" ht="12.75" customHeight="1" x14ac:dyDescent="0.25">
      <c r="A40" s="18"/>
      <c r="B40" s="42" t="s">
        <v>22</v>
      </c>
      <c r="C40" s="43">
        <v>0</v>
      </c>
      <c r="D40" s="44">
        <v>0</v>
      </c>
      <c r="E40" s="45" t="e">
        <f>IF(C40&gt;0,D40/C40,0)</f>
        <v>#VALUE!</v>
      </c>
      <c r="F40" s="39">
        <f>IF(K40&gt;0,C40/K40,0)</f>
        <v>0</v>
      </c>
      <c r="G40" s="36">
        <v>2</v>
      </c>
      <c r="H40" s="37">
        <v>40</v>
      </c>
      <c r="I40" s="45" t="e">
        <f>IF(G40&gt;0,H40/G40,0)</f>
        <v>#VALUE!</v>
      </c>
      <c r="J40" s="39">
        <f>IF(K40&gt;0,G40/K40,0)</f>
        <v>0</v>
      </c>
      <c r="K40" s="36">
        <f>SUM(C40,G40)</f>
        <v>0</v>
      </c>
      <c r="L40" s="37">
        <f>SUM(D40,H40)</f>
        <v>0</v>
      </c>
      <c r="M40" s="46">
        <f>IF(K40&gt;0,L40/K40,0)</f>
        <v>0</v>
      </c>
    </row>
    <row r="41" spans="1:13" ht="12.75" customHeight="1" x14ac:dyDescent="0.25">
      <c r="A41" s="18"/>
      <c r="B41" s="42" t="s">
        <v>24</v>
      </c>
      <c r="C41" s="43">
        <v>0</v>
      </c>
      <c r="D41" s="44">
        <v>0</v>
      </c>
      <c r="E41" s="45" t="e">
        <f>IF(C41&gt;0,D41/C41,0)</f>
        <v>#VALUE!</v>
      </c>
      <c r="F41" s="39">
        <f>IF(K41&gt;0,C41/K41,0)</f>
        <v>0</v>
      </c>
      <c r="G41" s="36">
        <v>11</v>
      </c>
      <c r="H41" s="37">
        <v>220</v>
      </c>
      <c r="I41" s="45" t="e">
        <f>IF(G41&gt;0,H41/G41,0)</f>
        <v>#VALUE!</v>
      </c>
      <c r="J41" s="39">
        <f>IF(K41&gt;0,G41/K41,0)</f>
        <v>0</v>
      </c>
      <c r="K41" s="36">
        <f>SUM(C41,G41)</f>
        <v>0</v>
      </c>
      <c r="L41" s="37">
        <f>SUM(D41,H41)</f>
        <v>0</v>
      </c>
      <c r="M41" s="46">
        <f>IF(K41&gt;0,L41/K41,0)</f>
        <v>0</v>
      </c>
    </row>
    <row r="42" spans="1:13" ht="12.75" customHeight="1" x14ac:dyDescent="0.25">
      <c r="A42" s="18"/>
      <c r="B42" s="42" t="s">
        <v>23</v>
      </c>
      <c r="C42" s="43">
        <v>0</v>
      </c>
      <c r="D42" s="44">
        <v>0</v>
      </c>
      <c r="E42" s="45" t="e">
        <f>IF(C42&gt;0,D42/C42,0)</f>
        <v>#VALUE!</v>
      </c>
      <c r="F42" s="39">
        <f>IF(K42&gt;0,C42/K42,0)</f>
        <v>0</v>
      </c>
      <c r="G42" s="36">
        <v>135</v>
      </c>
      <c r="H42" s="37">
        <v>2700</v>
      </c>
      <c r="I42" s="45" t="e">
        <f>IF(G42&gt;0,H42/G42,0)</f>
        <v>#VALUE!</v>
      </c>
      <c r="J42" s="39">
        <f>IF(K42&gt;0,G42/K42,0)</f>
        <v>0</v>
      </c>
      <c r="K42" s="36">
        <f>SUM(C42,G42)</f>
        <v>0</v>
      </c>
      <c r="L42" s="37">
        <f>SUM(D42,H42)</f>
        <v>0</v>
      </c>
      <c r="M42" s="46">
        <f>IF(K42&gt;0,L42/K42,0)</f>
        <v>0</v>
      </c>
    </row>
    <row r="43" spans="1:13" ht="15" x14ac:dyDescent="0.25">
      <c r="A43" s="18"/>
      <c r="B43" s="47" t="s">
        <v>1</v>
      </c>
      <c r="C43" s="36">
        <f>SUBTOTAL(9,C37:C42)</f>
        <v>0</v>
      </c>
      <c r="D43" s="37">
        <f>SUBTOTAL(9,D37:D42)</f>
        <v>0</v>
      </c>
      <c r="E43" s="45">
        <f>IF(C43&gt;0,D43/C43,0)</f>
        <v>0</v>
      </c>
      <c r="F43" s="39">
        <f>IF(K43&gt;0,C43/K43,0)</f>
        <v>0</v>
      </c>
      <c r="G43" s="36">
        <f>SUBTOTAL(9,G37:G42)</f>
        <v>0</v>
      </c>
      <c r="H43" s="37">
        <f>SUBTOTAL(9,H37:H42)</f>
        <v>0</v>
      </c>
      <c r="I43" s="45">
        <f>IF(G43&gt;0,H43/G43,0)</f>
        <v>0</v>
      </c>
      <c r="J43" s="39">
        <f>IF(K43&gt;0,G43/K43,0)</f>
        <v>0</v>
      </c>
      <c r="K43" s="36">
        <f>SUBTOTAL(9,K37:K42)</f>
        <v>0</v>
      </c>
      <c r="L43" s="37">
        <f>SUBTOTAL(9,L37:L42)</f>
        <v>0</v>
      </c>
      <c r="M43" s="46">
        <f>IF(K43&gt;0,L43/K43,0)</f>
        <v>0</v>
      </c>
    </row>
    <row r="44" spans="1:13" ht="15" x14ac:dyDescent="0.25">
      <c r="A44" s="18"/>
      <c r="B44" s="41" t="s">
        <v>101</v>
      </c>
      <c r="C44" s="36"/>
      <c r="D44" s="37"/>
      <c r="E44" s="38"/>
      <c r="F44" s="39"/>
      <c r="G44" s="36"/>
      <c r="H44" s="37"/>
      <c r="I44" s="38"/>
      <c r="J44" s="39"/>
      <c r="K44" s="36"/>
      <c r="L44" s="37"/>
      <c r="M44" s="40"/>
    </row>
    <row r="45" spans="1:13" ht="12.75" customHeight="1" x14ac:dyDescent="0.25">
      <c r="A45" s="18"/>
      <c r="B45" s="42" t="s">
        <v>19</v>
      </c>
      <c r="C45" s="43">
        <v>176</v>
      </c>
      <c r="D45" s="44">
        <v>9328</v>
      </c>
      <c r="E45" s="45" t="e">
        <f>IF(C45&gt;0,D45/C45,0)</f>
        <v>#VALUE!</v>
      </c>
      <c r="F45" s="39">
        <f>IF(K45&gt;0,C45/K45,0)</f>
        <v>0</v>
      </c>
      <c r="G45" s="36">
        <v>89</v>
      </c>
      <c r="H45" s="37">
        <v>1780</v>
      </c>
      <c r="I45" s="45" t="e">
        <f>IF(G45&gt;0,H45/G45,0)</f>
        <v>#VALUE!</v>
      </c>
      <c r="J45" s="39">
        <f>IF(K45&gt;0,G45/K45,0)</f>
        <v>0</v>
      </c>
      <c r="K45" s="36">
        <f>SUM(C45,G45)</f>
        <v>0</v>
      </c>
      <c r="L45" s="37">
        <f>SUM(D45,H45)</f>
        <v>0</v>
      </c>
      <c r="M45" s="46">
        <f>IF(K45&gt;0,L45/K45,0)</f>
        <v>0</v>
      </c>
    </row>
    <row r="46" spans="1:13" ht="12.75" customHeight="1" x14ac:dyDescent="0.25">
      <c r="A46" s="18"/>
      <c r="B46" s="42" t="s">
        <v>20</v>
      </c>
      <c r="C46" s="43">
        <v>193</v>
      </c>
      <c r="D46" s="44">
        <v>8685</v>
      </c>
      <c r="E46" s="45" t="e">
        <f>IF(C46&gt;0,D46/C46,0)</f>
        <v>#VALUE!</v>
      </c>
      <c r="F46" s="39">
        <f>IF(K46&gt;0,C46/K46,0)</f>
        <v>0</v>
      </c>
      <c r="G46" s="36">
        <v>9</v>
      </c>
      <c r="H46" s="37">
        <v>180</v>
      </c>
      <c r="I46" s="45" t="e">
        <f>IF(G46&gt;0,H46/G46,0)</f>
        <v>#VALUE!</v>
      </c>
      <c r="J46" s="39">
        <f>IF(K46&gt;0,G46/K46,0)</f>
        <v>0</v>
      </c>
      <c r="K46" s="36">
        <f>SUM(C46,G46)</f>
        <v>0</v>
      </c>
      <c r="L46" s="37">
        <f>SUM(D46,H46)</f>
        <v>0</v>
      </c>
      <c r="M46" s="46">
        <f>IF(K46&gt;0,L46/K46,0)</f>
        <v>0</v>
      </c>
    </row>
    <row r="47" spans="1:13" ht="12.75" customHeight="1" x14ac:dyDescent="0.25">
      <c r="A47" s="18"/>
      <c r="B47" s="42" t="s">
        <v>21</v>
      </c>
      <c r="C47" s="43">
        <v>0</v>
      </c>
      <c r="D47" s="44">
        <v>0</v>
      </c>
      <c r="E47" s="45" t="e">
        <f>IF(C47&gt;0,D47/C47,0)</f>
        <v>#VALUE!</v>
      </c>
      <c r="F47" s="39">
        <f>IF(K47&gt;0,C47/K47,0)</f>
        <v>0</v>
      </c>
      <c r="G47" s="36">
        <v>8</v>
      </c>
      <c r="H47" s="37">
        <v>160</v>
      </c>
      <c r="I47" s="45" t="e">
        <f>IF(G47&gt;0,H47/G47,0)</f>
        <v>#VALUE!</v>
      </c>
      <c r="J47" s="39">
        <f>IF(K47&gt;0,G47/K47,0)</f>
        <v>0</v>
      </c>
      <c r="K47" s="36">
        <f>SUM(C47,G47)</f>
        <v>0</v>
      </c>
      <c r="L47" s="37">
        <f>SUM(D47,H47)</f>
        <v>0</v>
      </c>
      <c r="M47" s="46">
        <f>IF(K47&gt;0,L47/K47,0)</f>
        <v>0</v>
      </c>
    </row>
    <row r="48" spans="1:13" ht="12.75" customHeight="1" x14ac:dyDescent="0.25">
      <c r="A48" s="18"/>
      <c r="B48" s="42" t="s">
        <v>22</v>
      </c>
      <c r="C48" s="43">
        <v>0</v>
      </c>
      <c r="D48" s="44">
        <v>0</v>
      </c>
      <c r="E48" s="45" t="e">
        <f>IF(C48&gt;0,D48/C48,0)</f>
        <v>#VALUE!</v>
      </c>
      <c r="F48" s="39">
        <f>IF(K48&gt;0,C48/K48,0)</f>
        <v>0</v>
      </c>
      <c r="G48" s="36">
        <v>6</v>
      </c>
      <c r="H48" s="37">
        <v>120</v>
      </c>
      <c r="I48" s="45" t="e">
        <f>IF(G48&gt;0,H48/G48,0)</f>
        <v>#VALUE!</v>
      </c>
      <c r="J48" s="39">
        <f>IF(K48&gt;0,G48/K48,0)</f>
        <v>0</v>
      </c>
      <c r="K48" s="36">
        <f>SUM(C48,G48)</f>
        <v>0</v>
      </c>
      <c r="L48" s="37">
        <f>SUM(D48,H48)</f>
        <v>0</v>
      </c>
      <c r="M48" s="46">
        <f>IF(K48&gt;0,L48/K48,0)</f>
        <v>0</v>
      </c>
    </row>
    <row r="49" spans="1:13" ht="12.75" customHeight="1" x14ac:dyDescent="0.25">
      <c r="A49" s="18"/>
      <c r="B49" s="42" t="s">
        <v>23</v>
      </c>
      <c r="C49" s="43">
        <v>0</v>
      </c>
      <c r="D49" s="44">
        <v>0</v>
      </c>
      <c r="E49" s="45" t="e">
        <f>IF(C49&gt;0,D49/C49,0)</f>
        <v>#VALUE!</v>
      </c>
      <c r="F49" s="39">
        <f>IF(K49&gt;0,C49/K49,0)</f>
        <v>0</v>
      </c>
      <c r="G49" s="36">
        <v>42</v>
      </c>
      <c r="H49" s="37">
        <v>840</v>
      </c>
      <c r="I49" s="45" t="e">
        <f>IF(G49&gt;0,H49/G49,0)</f>
        <v>#VALUE!</v>
      </c>
      <c r="J49" s="39">
        <f>IF(K49&gt;0,G49/K49,0)</f>
        <v>0</v>
      </c>
      <c r="K49" s="36">
        <f>SUM(C49,G49)</f>
        <v>0</v>
      </c>
      <c r="L49" s="37">
        <f>SUM(D49,H49)</f>
        <v>0</v>
      </c>
      <c r="M49" s="46">
        <f>IF(K49&gt;0,L49/K49,0)</f>
        <v>0</v>
      </c>
    </row>
    <row r="50" spans="1:13" ht="15" x14ac:dyDescent="0.25">
      <c r="A50" s="18"/>
      <c r="B50" s="47" t="s">
        <v>1</v>
      </c>
      <c r="C50" s="36">
        <f>SUBTOTAL(9,C45:C49)</f>
        <v>0</v>
      </c>
      <c r="D50" s="37">
        <f>SUBTOTAL(9,D45:D49)</f>
        <v>0</v>
      </c>
      <c r="E50" s="45">
        <f>IF(C50&gt;0,D50/C50,0)</f>
        <v>0</v>
      </c>
      <c r="F50" s="39">
        <f>IF(K50&gt;0,C50/K50,0)</f>
        <v>0</v>
      </c>
      <c r="G50" s="36">
        <f>SUBTOTAL(9,G45:G49)</f>
        <v>0</v>
      </c>
      <c r="H50" s="37">
        <f>SUBTOTAL(9,H45:H49)</f>
        <v>0</v>
      </c>
      <c r="I50" s="45">
        <f>IF(G50&gt;0,H50/G50,0)</f>
        <v>0</v>
      </c>
      <c r="J50" s="39">
        <f>IF(K50&gt;0,G50/K50,0)</f>
        <v>0</v>
      </c>
      <c r="K50" s="36">
        <f>SUBTOTAL(9,K45:K49)</f>
        <v>0</v>
      </c>
      <c r="L50" s="37">
        <f>SUBTOTAL(9,L45:L49)</f>
        <v>0</v>
      </c>
      <c r="M50" s="46">
        <f>IF(K50&gt;0,L50/K50,0)</f>
        <v>0</v>
      </c>
    </row>
    <row r="51" spans="1:13" ht="15" x14ac:dyDescent="0.25">
      <c r="A51" s="18"/>
      <c r="B51" s="41" t="s">
        <v>112</v>
      </c>
      <c r="C51" s="36"/>
      <c r="D51" s="37"/>
      <c r="E51" s="38"/>
      <c r="F51" s="39"/>
      <c r="G51" s="36"/>
      <c r="H51" s="37"/>
      <c r="I51" s="38"/>
      <c r="J51" s="39"/>
      <c r="K51" s="36"/>
      <c r="L51" s="37"/>
      <c r="M51" s="40"/>
    </row>
    <row r="52" spans="1:13" ht="12.75" customHeight="1" x14ac:dyDescent="0.25">
      <c r="A52" s="18"/>
      <c r="B52" s="42" t="s">
        <v>19</v>
      </c>
      <c r="C52" s="43">
        <v>27</v>
      </c>
      <c r="D52" s="44">
        <v>1350</v>
      </c>
      <c r="E52" s="45" t="e">
        <f>IF(C52&gt;0,D52/C52,0)</f>
        <v>#VALUE!</v>
      </c>
      <c r="F52" s="39">
        <f>IF(K52&gt;0,C52/K52,0)</f>
        <v>0</v>
      </c>
      <c r="G52" s="36">
        <v>370</v>
      </c>
      <c r="H52" s="37">
        <v>7400</v>
      </c>
      <c r="I52" s="45" t="e">
        <f>IF(G52&gt;0,H52/G52,0)</f>
        <v>#VALUE!</v>
      </c>
      <c r="J52" s="39">
        <f>IF(K52&gt;0,G52/K52,0)</f>
        <v>0</v>
      </c>
      <c r="K52" s="36">
        <f>SUM(C52,G52)</f>
        <v>0</v>
      </c>
      <c r="L52" s="37">
        <f>SUM(D52,H52)</f>
        <v>0</v>
      </c>
      <c r="M52" s="46">
        <f>IF(K52&gt;0,L52/K52,0)</f>
        <v>0</v>
      </c>
    </row>
    <row r="53" spans="1:13" ht="12.75" customHeight="1" x14ac:dyDescent="0.25">
      <c r="A53" s="18"/>
      <c r="B53" s="42" t="s">
        <v>20</v>
      </c>
      <c r="C53" s="43">
        <v>254</v>
      </c>
      <c r="D53" s="44">
        <v>11938</v>
      </c>
      <c r="E53" s="45" t="e">
        <f>IF(C53&gt;0,D53/C53,0)</f>
        <v>#VALUE!</v>
      </c>
      <c r="F53" s="39">
        <f>IF(K53&gt;0,C53/K53,0)</f>
        <v>0</v>
      </c>
      <c r="G53" s="36">
        <v>60</v>
      </c>
      <c r="H53" s="37">
        <v>1200</v>
      </c>
      <c r="I53" s="45" t="e">
        <f>IF(G53&gt;0,H53/G53,0)</f>
        <v>#VALUE!</v>
      </c>
      <c r="J53" s="39">
        <f>IF(K53&gt;0,G53/K53,0)</f>
        <v>0</v>
      </c>
      <c r="K53" s="36">
        <f>SUM(C53,G53)</f>
        <v>0</v>
      </c>
      <c r="L53" s="37">
        <f>SUM(D53,H53)</f>
        <v>0</v>
      </c>
      <c r="M53" s="46">
        <f>IF(K53&gt;0,L53/K53,0)</f>
        <v>0</v>
      </c>
    </row>
    <row r="54" spans="1:13" ht="12.75" customHeight="1" x14ac:dyDescent="0.25">
      <c r="A54" s="18"/>
      <c r="B54" s="42" t="s">
        <v>21</v>
      </c>
      <c r="C54" s="43">
        <v>4</v>
      </c>
      <c r="D54" s="44">
        <v>168</v>
      </c>
      <c r="E54" s="45" t="e">
        <f>IF(C54&gt;0,D54/C54,0)</f>
        <v>#VALUE!</v>
      </c>
      <c r="F54" s="39">
        <f>IF(K54&gt;0,C54/K54,0)</f>
        <v>0</v>
      </c>
      <c r="G54" s="36">
        <v>24</v>
      </c>
      <c r="H54" s="37">
        <v>480</v>
      </c>
      <c r="I54" s="45" t="e">
        <f>IF(G54&gt;0,H54/G54,0)</f>
        <v>#VALUE!</v>
      </c>
      <c r="J54" s="39">
        <f>IF(K54&gt;0,G54/K54,0)</f>
        <v>0</v>
      </c>
      <c r="K54" s="36">
        <f>SUM(C54,G54)</f>
        <v>0</v>
      </c>
      <c r="L54" s="37">
        <f>SUM(D54,H54)</f>
        <v>0</v>
      </c>
      <c r="M54" s="46">
        <f>IF(K54&gt;0,L54/K54,0)</f>
        <v>0</v>
      </c>
    </row>
    <row r="55" spans="1:13" ht="12.75" customHeight="1" x14ac:dyDescent="0.25">
      <c r="A55" s="18"/>
      <c r="B55" s="42" t="s">
        <v>22</v>
      </c>
      <c r="C55" s="43">
        <v>0</v>
      </c>
      <c r="D55" s="44">
        <v>0</v>
      </c>
      <c r="E55" s="45" t="e">
        <f>IF(C55&gt;0,D55/C55,0)</f>
        <v>#VALUE!</v>
      </c>
      <c r="F55" s="39">
        <f>IF(K55&gt;0,C55/K55,0)</f>
        <v>0</v>
      </c>
      <c r="G55" s="36">
        <v>1</v>
      </c>
      <c r="H55" s="37">
        <v>20</v>
      </c>
      <c r="I55" s="45" t="e">
        <f>IF(G55&gt;0,H55/G55,0)</f>
        <v>#VALUE!</v>
      </c>
      <c r="J55" s="39">
        <f>IF(K55&gt;0,G55/K55,0)</f>
        <v>0</v>
      </c>
      <c r="K55" s="36">
        <f>SUM(C55,G55)</f>
        <v>0</v>
      </c>
      <c r="L55" s="37">
        <f>SUM(D55,H55)</f>
        <v>0</v>
      </c>
      <c r="M55" s="46">
        <f>IF(K55&gt;0,L55/K55,0)</f>
        <v>0</v>
      </c>
    </row>
    <row r="56" spans="1:13" ht="12.75" customHeight="1" x14ac:dyDescent="0.25">
      <c r="A56" s="18"/>
      <c r="B56" s="42" t="s">
        <v>24</v>
      </c>
      <c r="C56" s="43">
        <v>0</v>
      </c>
      <c r="D56" s="44">
        <v>0</v>
      </c>
      <c r="E56" s="45" t="e">
        <f>IF(C56&gt;0,D56/C56,0)</f>
        <v>#VALUE!</v>
      </c>
      <c r="F56" s="39">
        <f>IF(K56&gt;0,C56/K56,0)</f>
        <v>0</v>
      </c>
      <c r="G56" s="36">
        <v>23</v>
      </c>
      <c r="H56" s="37">
        <v>460</v>
      </c>
      <c r="I56" s="45" t="e">
        <f>IF(G56&gt;0,H56/G56,0)</f>
        <v>#VALUE!</v>
      </c>
      <c r="J56" s="39">
        <f>IF(K56&gt;0,G56/K56,0)</f>
        <v>0</v>
      </c>
      <c r="K56" s="36">
        <f>SUM(C56,G56)</f>
        <v>0</v>
      </c>
      <c r="L56" s="37">
        <f>SUM(D56,H56)</f>
        <v>0</v>
      </c>
      <c r="M56" s="46">
        <f>IF(K56&gt;0,L56/K56,0)</f>
        <v>0</v>
      </c>
    </row>
    <row r="57" spans="1:13" ht="12.75" customHeight="1" x14ac:dyDescent="0.25">
      <c r="A57" s="18"/>
      <c r="B57" s="42" t="s">
        <v>23</v>
      </c>
      <c r="C57" s="43">
        <v>29</v>
      </c>
      <c r="D57" s="44">
        <v>1450</v>
      </c>
      <c r="E57" s="45" t="e">
        <f>IF(C57&gt;0,D57/C57,0)</f>
        <v>#VALUE!</v>
      </c>
      <c r="F57" s="39">
        <f>IF(K57&gt;0,C57/K57,0)</f>
        <v>0</v>
      </c>
      <c r="G57" s="36">
        <v>73</v>
      </c>
      <c r="H57" s="37">
        <v>1460</v>
      </c>
      <c r="I57" s="45" t="e">
        <f>IF(G57&gt;0,H57/G57,0)</f>
        <v>#VALUE!</v>
      </c>
      <c r="J57" s="39">
        <f>IF(K57&gt;0,G57/K57,0)</f>
        <v>0</v>
      </c>
      <c r="K57" s="36">
        <f>SUM(C57,G57)</f>
        <v>0</v>
      </c>
      <c r="L57" s="37">
        <f>SUM(D57,H57)</f>
        <v>0</v>
      </c>
      <c r="M57" s="46">
        <f>IF(K57&gt;0,L57/K57,0)</f>
        <v>0</v>
      </c>
    </row>
    <row r="58" spans="1:13" ht="15" x14ac:dyDescent="0.25">
      <c r="A58" s="18"/>
      <c r="B58" s="47" t="s">
        <v>1</v>
      </c>
      <c r="C58" s="36">
        <f>SUBTOTAL(9,C52:C57)</f>
        <v>0</v>
      </c>
      <c r="D58" s="37">
        <f>SUBTOTAL(9,D52:D57)</f>
        <v>0</v>
      </c>
      <c r="E58" s="45">
        <f>IF(C58&gt;0,D58/C58,0)</f>
        <v>0</v>
      </c>
      <c r="F58" s="39">
        <f>IF(K58&gt;0,C58/K58,0)</f>
        <v>0</v>
      </c>
      <c r="G58" s="36">
        <f>SUBTOTAL(9,G52:G57)</f>
        <v>0</v>
      </c>
      <c r="H58" s="37">
        <f>SUBTOTAL(9,H52:H57)</f>
        <v>0</v>
      </c>
      <c r="I58" s="45">
        <f>IF(G58&gt;0,H58/G58,0)</f>
        <v>0</v>
      </c>
      <c r="J58" s="39">
        <f>IF(K58&gt;0,G58/K58,0)</f>
        <v>0</v>
      </c>
      <c r="K58" s="36">
        <f>SUBTOTAL(9,K52:K57)</f>
        <v>0</v>
      </c>
      <c r="L58" s="37">
        <f>SUBTOTAL(9,L52:L57)</f>
        <v>0</v>
      </c>
      <c r="M58" s="46">
        <f>IF(K58&gt;0,L58/K58,0)</f>
        <v>0</v>
      </c>
    </row>
    <row r="59" spans="1:13" ht="15" x14ac:dyDescent="0.25">
      <c r="A59" s="18"/>
      <c r="B59" s="41" t="s">
        <v>128</v>
      </c>
      <c r="C59" s="36"/>
      <c r="D59" s="37"/>
      <c r="E59" s="38"/>
      <c r="F59" s="39"/>
      <c r="G59" s="36"/>
      <c r="H59" s="37"/>
      <c r="I59" s="38"/>
      <c r="J59" s="39"/>
      <c r="K59" s="36"/>
      <c r="L59" s="37"/>
      <c r="M59" s="40"/>
    </row>
    <row r="60" spans="1:13" ht="12.75" customHeight="1" x14ac:dyDescent="0.25">
      <c r="A60" s="18"/>
      <c r="B60" s="42" t="s">
        <v>19</v>
      </c>
      <c r="C60" s="43">
        <v>82</v>
      </c>
      <c r="D60" s="44">
        <v>4346</v>
      </c>
      <c r="E60" s="45" t="e">
        <f>IF(C60&gt;0,D60/C60,0)</f>
        <v>#VALUE!</v>
      </c>
      <c r="F60" s="39">
        <f>IF(K60&gt;0,C60/K60,0)</f>
        <v>0</v>
      </c>
      <c r="G60" s="36">
        <v>277</v>
      </c>
      <c r="H60" s="37">
        <v>5540</v>
      </c>
      <c r="I60" s="45" t="e">
        <f>IF(G60&gt;0,H60/G60,0)</f>
        <v>#VALUE!</v>
      </c>
      <c r="J60" s="39">
        <f>IF(K60&gt;0,G60/K60,0)</f>
        <v>0</v>
      </c>
      <c r="K60" s="36">
        <f>SUM(C60,G60)</f>
        <v>0</v>
      </c>
      <c r="L60" s="37">
        <f>SUM(D60,H60)</f>
        <v>0</v>
      </c>
      <c r="M60" s="46">
        <f>IF(K60&gt;0,L60/K60,0)</f>
        <v>0</v>
      </c>
    </row>
    <row r="61" spans="1:13" ht="12.75" customHeight="1" x14ac:dyDescent="0.25">
      <c r="A61" s="18"/>
      <c r="B61" s="42" t="s">
        <v>20</v>
      </c>
      <c r="C61" s="43">
        <v>436</v>
      </c>
      <c r="D61" s="44">
        <v>20928</v>
      </c>
      <c r="E61" s="45" t="e">
        <f>IF(C61&gt;0,D61/C61,0)</f>
        <v>#VALUE!</v>
      </c>
      <c r="F61" s="39">
        <f>IF(K61&gt;0,C61/K61,0)</f>
        <v>0</v>
      </c>
      <c r="G61" s="36">
        <v>20</v>
      </c>
      <c r="H61" s="37">
        <v>400</v>
      </c>
      <c r="I61" s="45" t="e">
        <f>IF(G61&gt;0,H61/G61,0)</f>
        <v>#VALUE!</v>
      </c>
      <c r="J61" s="39">
        <f>IF(K61&gt;0,G61/K61,0)</f>
        <v>0</v>
      </c>
      <c r="K61" s="36">
        <f>SUM(C61,G61)</f>
        <v>0</v>
      </c>
      <c r="L61" s="37">
        <f>SUM(D61,H61)</f>
        <v>0</v>
      </c>
      <c r="M61" s="46">
        <f>IF(K61&gt;0,L61/K61,0)</f>
        <v>0</v>
      </c>
    </row>
    <row r="62" spans="1:13" ht="12.75" customHeight="1" x14ac:dyDescent="0.25">
      <c r="A62" s="18"/>
      <c r="B62" s="42" t="s">
        <v>21</v>
      </c>
      <c r="C62" s="43">
        <v>4</v>
      </c>
      <c r="D62" s="44">
        <v>164</v>
      </c>
      <c r="E62" s="45" t="e">
        <f>IF(C62&gt;0,D62/C62,0)</f>
        <v>#VALUE!</v>
      </c>
      <c r="F62" s="39">
        <f>IF(K62&gt;0,C62/K62,0)</f>
        <v>0</v>
      </c>
      <c r="G62" s="36">
        <v>14</v>
      </c>
      <c r="H62" s="37">
        <v>280</v>
      </c>
      <c r="I62" s="45" t="e">
        <f>IF(G62&gt;0,H62/G62,0)</f>
        <v>#VALUE!</v>
      </c>
      <c r="J62" s="39">
        <f>IF(K62&gt;0,G62/K62,0)</f>
        <v>0</v>
      </c>
      <c r="K62" s="36">
        <f>SUM(C62,G62)</f>
        <v>0</v>
      </c>
      <c r="L62" s="37">
        <f>SUM(D62,H62)</f>
        <v>0</v>
      </c>
      <c r="M62" s="46">
        <f>IF(K62&gt;0,L62/K62,0)</f>
        <v>0</v>
      </c>
    </row>
    <row r="63" spans="1:13" ht="12.75" customHeight="1" x14ac:dyDescent="0.25">
      <c r="A63" s="18"/>
      <c r="B63" s="42" t="s">
        <v>22</v>
      </c>
      <c r="C63" s="43">
        <v>0</v>
      </c>
      <c r="D63" s="44">
        <v>0</v>
      </c>
      <c r="E63" s="45" t="e">
        <f>IF(C63&gt;0,D63/C63,0)</f>
        <v>#VALUE!</v>
      </c>
      <c r="F63" s="39">
        <f>IF(K63&gt;0,C63/K63,0)</f>
        <v>0</v>
      </c>
      <c r="G63" s="36">
        <v>1</v>
      </c>
      <c r="H63" s="37">
        <v>20</v>
      </c>
      <c r="I63" s="45" t="e">
        <f>IF(G63&gt;0,H63/G63,0)</f>
        <v>#VALUE!</v>
      </c>
      <c r="J63" s="39">
        <f>IF(K63&gt;0,G63/K63,0)</f>
        <v>0</v>
      </c>
      <c r="K63" s="36">
        <f>SUM(C63,G63)</f>
        <v>0</v>
      </c>
      <c r="L63" s="37">
        <f>SUM(D63,H63)</f>
        <v>0</v>
      </c>
      <c r="M63" s="46">
        <f>IF(K63&gt;0,L63/K63,0)</f>
        <v>0</v>
      </c>
    </row>
    <row r="64" spans="1:13" ht="12.75" customHeight="1" x14ac:dyDescent="0.25">
      <c r="A64" s="18"/>
      <c r="B64" s="42" t="s">
        <v>24</v>
      </c>
      <c r="C64" s="43">
        <v>0</v>
      </c>
      <c r="D64" s="44">
        <v>0</v>
      </c>
      <c r="E64" s="45" t="e">
        <f>IF(C64&gt;0,D64/C64,0)</f>
        <v>#VALUE!</v>
      </c>
      <c r="F64" s="39">
        <f>IF(K64&gt;0,C64/K64,0)</f>
        <v>0</v>
      </c>
      <c r="G64" s="36">
        <v>37</v>
      </c>
      <c r="H64" s="37">
        <v>740</v>
      </c>
      <c r="I64" s="45" t="e">
        <f>IF(G64&gt;0,H64/G64,0)</f>
        <v>#VALUE!</v>
      </c>
      <c r="J64" s="39">
        <f>IF(K64&gt;0,G64/K64,0)</f>
        <v>0</v>
      </c>
      <c r="K64" s="36">
        <f>SUM(C64,G64)</f>
        <v>0</v>
      </c>
      <c r="L64" s="37">
        <f>SUM(D64,H64)</f>
        <v>0</v>
      </c>
      <c r="M64" s="46">
        <f>IF(K64&gt;0,L64/K64,0)</f>
        <v>0</v>
      </c>
    </row>
    <row r="65" spans="1:13" ht="12.75" customHeight="1" x14ac:dyDescent="0.25">
      <c r="A65" s="18"/>
      <c r="B65" s="42" t="s">
        <v>23</v>
      </c>
      <c r="C65" s="43">
        <v>100</v>
      </c>
      <c r="D65" s="44">
        <v>5000</v>
      </c>
      <c r="E65" s="45" t="e">
        <f>IF(C65&gt;0,D65/C65,0)</f>
        <v>#VALUE!</v>
      </c>
      <c r="F65" s="39">
        <f>IF(K65&gt;0,C65/K65,0)</f>
        <v>0</v>
      </c>
      <c r="G65" s="36">
        <v>87</v>
      </c>
      <c r="H65" s="37">
        <v>1740</v>
      </c>
      <c r="I65" s="45" t="e">
        <f>IF(G65&gt;0,H65/G65,0)</f>
        <v>#VALUE!</v>
      </c>
      <c r="J65" s="39">
        <f>IF(K65&gt;0,G65/K65,0)</f>
        <v>0</v>
      </c>
      <c r="K65" s="36">
        <f>SUM(C65,G65)</f>
        <v>0</v>
      </c>
      <c r="L65" s="37">
        <f>SUM(D65,H65)</f>
        <v>0</v>
      </c>
      <c r="M65" s="46">
        <f>IF(K65&gt;0,L65/K65,0)</f>
        <v>0</v>
      </c>
    </row>
    <row r="66" spans="1:13" ht="15" x14ac:dyDescent="0.25">
      <c r="A66" s="18"/>
      <c r="B66" s="47" t="s">
        <v>1</v>
      </c>
      <c r="C66" s="36">
        <f>SUBTOTAL(9,C60:C65)</f>
        <v>0</v>
      </c>
      <c r="D66" s="37">
        <f>SUBTOTAL(9,D60:D65)</f>
        <v>0</v>
      </c>
      <c r="E66" s="45">
        <f>IF(C66&gt;0,D66/C66,0)</f>
        <v>0</v>
      </c>
      <c r="F66" s="39">
        <f>IF(K66&gt;0,C66/K66,0)</f>
        <v>0</v>
      </c>
      <c r="G66" s="36">
        <f>SUBTOTAL(9,G60:G65)</f>
        <v>0</v>
      </c>
      <c r="H66" s="37">
        <f>SUBTOTAL(9,H60:H65)</f>
        <v>0</v>
      </c>
      <c r="I66" s="45">
        <f>IF(G66&gt;0,H66/G66,0)</f>
        <v>0</v>
      </c>
      <c r="J66" s="39">
        <f>IF(K66&gt;0,G66/K66,0)</f>
        <v>0</v>
      </c>
      <c r="K66" s="36">
        <f>SUBTOTAL(9,K60:K65)</f>
        <v>0</v>
      </c>
      <c r="L66" s="37">
        <f>SUBTOTAL(9,L60:L65)</f>
        <v>0</v>
      </c>
      <c r="M66" s="46">
        <f>IF(K66&gt;0,L66/K66,0)</f>
        <v>0</v>
      </c>
    </row>
    <row r="67" spans="1:13" ht="15" x14ac:dyDescent="0.25">
      <c r="A67" s="18"/>
      <c r="B67" s="41" t="s">
        <v>143</v>
      </c>
      <c r="C67" s="36"/>
      <c r="D67" s="37"/>
      <c r="E67" s="38"/>
      <c r="F67" s="39"/>
      <c r="G67" s="36"/>
      <c r="H67" s="37"/>
      <c r="I67" s="38"/>
      <c r="J67" s="39"/>
      <c r="K67" s="36"/>
      <c r="L67" s="37"/>
      <c r="M67" s="40"/>
    </row>
    <row r="68" spans="1:13" ht="12.75" customHeight="1" x14ac:dyDescent="0.25">
      <c r="A68" s="18"/>
      <c r="B68" s="42" t="s">
        <v>19</v>
      </c>
      <c r="C68" s="43">
        <v>62</v>
      </c>
      <c r="D68" s="44">
        <v>3224</v>
      </c>
      <c r="E68" s="45" t="e">
        <f>IF(C68&gt;0,D68/C68,0)</f>
        <v>#VALUE!</v>
      </c>
      <c r="F68" s="39">
        <f>IF(K68&gt;0,C68/K68,0)</f>
        <v>0</v>
      </c>
      <c r="G68" s="36">
        <v>410</v>
      </c>
      <c r="H68" s="37">
        <v>8200</v>
      </c>
      <c r="I68" s="45" t="e">
        <f>IF(G68&gt;0,H68/G68,0)</f>
        <v>#VALUE!</v>
      </c>
      <c r="J68" s="39">
        <f>IF(K68&gt;0,G68/K68,0)</f>
        <v>0</v>
      </c>
      <c r="K68" s="36">
        <f>SUM(C68,G68)</f>
        <v>0</v>
      </c>
      <c r="L68" s="37">
        <f>SUM(D68,H68)</f>
        <v>0</v>
      </c>
      <c r="M68" s="46">
        <f>IF(K68&gt;0,L68/K68,0)</f>
        <v>0</v>
      </c>
    </row>
    <row r="69" spans="1:13" ht="12.75" customHeight="1" x14ac:dyDescent="0.25">
      <c r="A69" s="18"/>
      <c r="B69" s="42" t="s">
        <v>20</v>
      </c>
      <c r="C69" s="43">
        <v>302</v>
      </c>
      <c r="D69" s="44">
        <v>14194</v>
      </c>
      <c r="E69" s="45" t="e">
        <f>IF(C69&gt;0,D69/C69,0)</f>
        <v>#VALUE!</v>
      </c>
      <c r="F69" s="39">
        <f>IF(K69&gt;0,C69/K69,0)</f>
        <v>0</v>
      </c>
      <c r="G69" s="36">
        <v>32</v>
      </c>
      <c r="H69" s="37">
        <v>640</v>
      </c>
      <c r="I69" s="45" t="e">
        <f>IF(G69&gt;0,H69/G69,0)</f>
        <v>#VALUE!</v>
      </c>
      <c r="J69" s="39">
        <f>IF(K69&gt;0,G69/K69,0)</f>
        <v>0</v>
      </c>
      <c r="K69" s="36">
        <f>SUM(C69,G69)</f>
        <v>0</v>
      </c>
      <c r="L69" s="37">
        <f>SUM(D69,H69)</f>
        <v>0</v>
      </c>
      <c r="M69" s="46">
        <f>IF(K69&gt;0,L69/K69,0)</f>
        <v>0</v>
      </c>
    </row>
    <row r="70" spans="1:13" ht="12.75" customHeight="1" x14ac:dyDescent="0.25">
      <c r="A70" s="18"/>
      <c r="B70" s="42" t="s">
        <v>21</v>
      </c>
      <c r="C70" s="43">
        <v>7</v>
      </c>
      <c r="D70" s="44">
        <v>301</v>
      </c>
      <c r="E70" s="45" t="e">
        <f>IF(C70&gt;0,D70/C70,0)</f>
        <v>#VALUE!</v>
      </c>
      <c r="F70" s="39">
        <f>IF(K70&gt;0,C70/K70,0)</f>
        <v>0</v>
      </c>
      <c r="G70" s="36">
        <v>18</v>
      </c>
      <c r="H70" s="37">
        <v>360</v>
      </c>
      <c r="I70" s="45" t="e">
        <f>IF(G70&gt;0,H70/G70,0)</f>
        <v>#VALUE!</v>
      </c>
      <c r="J70" s="39">
        <f>IF(K70&gt;0,G70/K70,0)</f>
        <v>0</v>
      </c>
      <c r="K70" s="36">
        <f>SUM(C70,G70)</f>
        <v>0</v>
      </c>
      <c r="L70" s="37">
        <f>SUM(D70,H70)</f>
        <v>0</v>
      </c>
      <c r="M70" s="46">
        <f>IF(K70&gt;0,L70/K70,0)</f>
        <v>0</v>
      </c>
    </row>
    <row r="71" spans="1:13" ht="12.75" customHeight="1" x14ac:dyDescent="0.25">
      <c r="A71" s="18"/>
      <c r="B71" s="42" t="s">
        <v>22</v>
      </c>
      <c r="C71" s="43">
        <v>0</v>
      </c>
      <c r="D71" s="44">
        <v>0</v>
      </c>
      <c r="E71" s="45" t="e">
        <f>IF(C71&gt;0,D71/C71,0)</f>
        <v>#VALUE!</v>
      </c>
      <c r="F71" s="39">
        <f>IF(K71&gt;0,C71/K71,0)</f>
        <v>0</v>
      </c>
      <c r="G71" s="36">
        <v>4</v>
      </c>
      <c r="H71" s="37">
        <v>80</v>
      </c>
      <c r="I71" s="45" t="e">
        <f>IF(G71&gt;0,H71/G71,0)</f>
        <v>#VALUE!</v>
      </c>
      <c r="J71" s="39">
        <f>IF(K71&gt;0,G71/K71,0)</f>
        <v>0</v>
      </c>
      <c r="K71" s="36">
        <f>SUM(C71,G71)</f>
        <v>0</v>
      </c>
      <c r="L71" s="37">
        <f>SUM(D71,H71)</f>
        <v>0</v>
      </c>
      <c r="M71" s="46">
        <f>IF(K71&gt;0,L71/K71,0)</f>
        <v>0</v>
      </c>
    </row>
    <row r="72" spans="1:13" ht="12.75" customHeight="1" x14ac:dyDescent="0.25">
      <c r="A72" s="18"/>
      <c r="B72" s="42" t="s">
        <v>24</v>
      </c>
      <c r="C72" s="43">
        <v>0</v>
      </c>
      <c r="D72" s="44">
        <v>0</v>
      </c>
      <c r="E72" s="45" t="e">
        <f>IF(C72&gt;0,D72/C72,0)</f>
        <v>#VALUE!</v>
      </c>
      <c r="F72" s="39">
        <f>IF(K72&gt;0,C72/K72,0)</f>
        <v>0</v>
      </c>
      <c r="G72" s="36">
        <v>61</v>
      </c>
      <c r="H72" s="37">
        <v>1220</v>
      </c>
      <c r="I72" s="45" t="e">
        <f>IF(G72&gt;0,H72/G72,0)</f>
        <v>#VALUE!</v>
      </c>
      <c r="J72" s="39">
        <f>IF(K72&gt;0,G72/K72,0)</f>
        <v>0</v>
      </c>
      <c r="K72" s="36">
        <f>SUM(C72,G72)</f>
        <v>0</v>
      </c>
      <c r="L72" s="37">
        <f>SUM(D72,H72)</f>
        <v>0</v>
      </c>
      <c r="M72" s="46">
        <f>IF(K72&gt;0,L72/K72,0)</f>
        <v>0</v>
      </c>
    </row>
    <row r="73" spans="1:13" ht="12.75" customHeight="1" x14ac:dyDescent="0.25">
      <c r="A73" s="18"/>
      <c r="B73" s="42" t="s">
        <v>23</v>
      </c>
      <c r="C73" s="43">
        <v>0</v>
      </c>
      <c r="D73" s="44">
        <v>0</v>
      </c>
      <c r="E73" s="45" t="e">
        <f>IF(C73&gt;0,D73/C73,0)</f>
        <v>#VALUE!</v>
      </c>
      <c r="F73" s="39">
        <f>IF(K73&gt;0,C73/K73,0)</f>
        <v>0</v>
      </c>
      <c r="G73" s="36">
        <v>48</v>
      </c>
      <c r="H73" s="37">
        <v>960</v>
      </c>
      <c r="I73" s="45" t="e">
        <f>IF(G73&gt;0,H73/G73,0)</f>
        <v>#VALUE!</v>
      </c>
      <c r="J73" s="39">
        <f>IF(K73&gt;0,G73/K73,0)</f>
        <v>0</v>
      </c>
      <c r="K73" s="36">
        <f>SUM(C73,G73)</f>
        <v>0</v>
      </c>
      <c r="L73" s="37">
        <f>SUM(D73,H73)</f>
        <v>0</v>
      </c>
      <c r="M73" s="46">
        <f>IF(K73&gt;0,L73/K73,0)</f>
        <v>0</v>
      </c>
    </row>
    <row r="74" spans="1:13" ht="15" x14ac:dyDescent="0.25">
      <c r="A74" s="18"/>
      <c r="B74" s="47" t="s">
        <v>1</v>
      </c>
      <c r="C74" s="36">
        <f>SUBTOTAL(9,C68:C73)</f>
        <v>0</v>
      </c>
      <c r="D74" s="37">
        <f>SUBTOTAL(9,D68:D73)</f>
        <v>0</v>
      </c>
      <c r="E74" s="45">
        <f>IF(C74&gt;0,D74/C74,0)</f>
        <v>0</v>
      </c>
      <c r="F74" s="39">
        <f>IF(K74&gt;0,C74/K74,0)</f>
        <v>0</v>
      </c>
      <c r="G74" s="36">
        <f>SUBTOTAL(9,G68:G73)</f>
        <v>0</v>
      </c>
      <c r="H74" s="37">
        <f>SUBTOTAL(9,H68:H73)</f>
        <v>0</v>
      </c>
      <c r="I74" s="45">
        <f>IF(G74&gt;0,H74/G74,0)</f>
        <v>0</v>
      </c>
      <c r="J74" s="39">
        <f>IF(K74&gt;0,G74/K74,0)</f>
        <v>0</v>
      </c>
      <c r="K74" s="36">
        <f>SUBTOTAL(9,K68:K73)</f>
        <v>0</v>
      </c>
      <c r="L74" s="37">
        <f>SUBTOTAL(9,L68:L73)</f>
        <v>0</v>
      </c>
      <c r="M74" s="46">
        <f>IF(K74&gt;0,L74/K74,0)</f>
        <v>0</v>
      </c>
    </row>
    <row r="75" spans="1:13" ht="15" x14ac:dyDescent="0.25">
      <c r="A75" s="18"/>
      <c r="B75" s="41" t="s">
        <v>160</v>
      </c>
      <c r="C75" s="36"/>
      <c r="D75" s="37"/>
      <c r="E75" s="38"/>
      <c r="F75" s="39"/>
      <c r="G75" s="36"/>
      <c r="H75" s="37"/>
      <c r="I75" s="38"/>
      <c r="J75" s="39"/>
      <c r="K75" s="36"/>
      <c r="L75" s="37"/>
      <c r="M75" s="40"/>
    </row>
    <row r="76" spans="1:13" ht="12.75" customHeight="1" x14ac:dyDescent="0.25">
      <c r="A76" s="18"/>
      <c r="B76" s="42" t="s">
        <v>19</v>
      </c>
      <c r="C76" s="43">
        <v>6</v>
      </c>
      <c r="D76" s="44">
        <v>306</v>
      </c>
      <c r="E76" s="45" t="e">
        <f>IF(C76&gt;0,D76/C76,0)</f>
        <v>#VALUE!</v>
      </c>
      <c r="F76" s="39">
        <f>IF(K76&gt;0,C76/K76,0)</f>
        <v>0</v>
      </c>
      <c r="G76" s="36">
        <v>374</v>
      </c>
      <c r="H76" s="37">
        <v>7480</v>
      </c>
      <c r="I76" s="45" t="e">
        <f>IF(G76&gt;0,H76/G76,0)</f>
        <v>#VALUE!</v>
      </c>
      <c r="J76" s="39">
        <f>IF(K76&gt;0,G76/K76,0)</f>
        <v>0</v>
      </c>
      <c r="K76" s="36">
        <f>SUM(C76,G76)</f>
        <v>0</v>
      </c>
      <c r="L76" s="37">
        <f>SUM(D76,H76)</f>
        <v>0</v>
      </c>
      <c r="M76" s="46">
        <f>IF(K76&gt;0,L76/K76,0)</f>
        <v>0</v>
      </c>
    </row>
    <row r="77" spans="1:13" ht="12.75" customHeight="1" x14ac:dyDescent="0.25">
      <c r="A77" s="18"/>
      <c r="B77" s="42" t="s">
        <v>20</v>
      </c>
      <c r="C77" s="43">
        <v>364</v>
      </c>
      <c r="D77" s="44">
        <v>17108</v>
      </c>
      <c r="E77" s="45" t="e">
        <f>IF(C77&gt;0,D77/C77,0)</f>
        <v>#VALUE!</v>
      </c>
      <c r="F77" s="39">
        <f>IF(K77&gt;0,C77/K77,0)</f>
        <v>0</v>
      </c>
      <c r="G77" s="36">
        <v>3</v>
      </c>
      <c r="H77" s="37">
        <v>60</v>
      </c>
      <c r="I77" s="45" t="e">
        <f>IF(G77&gt;0,H77/G77,0)</f>
        <v>#VALUE!</v>
      </c>
      <c r="J77" s="39">
        <f>IF(K77&gt;0,G77/K77,0)</f>
        <v>0</v>
      </c>
      <c r="K77" s="36">
        <f>SUM(C77,G77)</f>
        <v>0</v>
      </c>
      <c r="L77" s="37">
        <f>SUM(D77,H77)</f>
        <v>0</v>
      </c>
      <c r="M77" s="46">
        <f>IF(K77&gt;0,L77/K77,0)</f>
        <v>0</v>
      </c>
    </row>
    <row r="78" spans="1:13" ht="12.75" customHeight="1" x14ac:dyDescent="0.25">
      <c r="A78" s="18"/>
      <c r="B78" s="42" t="s">
        <v>21</v>
      </c>
      <c r="C78" s="43">
        <v>1</v>
      </c>
      <c r="D78" s="44">
        <v>43</v>
      </c>
      <c r="E78" s="45" t="e">
        <f>IF(C78&gt;0,D78/C78,0)</f>
        <v>#VALUE!</v>
      </c>
      <c r="F78" s="39">
        <f>IF(K78&gt;0,C78/K78,0)</f>
        <v>0</v>
      </c>
      <c r="G78" s="36">
        <v>31</v>
      </c>
      <c r="H78" s="37">
        <v>620</v>
      </c>
      <c r="I78" s="45" t="e">
        <f>IF(G78&gt;0,H78/G78,0)</f>
        <v>#VALUE!</v>
      </c>
      <c r="J78" s="39">
        <f>IF(K78&gt;0,G78/K78,0)</f>
        <v>0</v>
      </c>
      <c r="K78" s="36">
        <f>SUM(C78,G78)</f>
        <v>0</v>
      </c>
      <c r="L78" s="37">
        <f>SUM(D78,H78)</f>
        <v>0</v>
      </c>
      <c r="M78" s="46">
        <f>IF(K78&gt;0,L78/K78,0)</f>
        <v>0</v>
      </c>
    </row>
    <row r="79" spans="1:13" ht="12.75" customHeight="1" x14ac:dyDescent="0.25">
      <c r="A79" s="18"/>
      <c r="B79" s="42" t="s">
        <v>22</v>
      </c>
      <c r="C79" s="43">
        <v>0</v>
      </c>
      <c r="D79" s="44">
        <v>0</v>
      </c>
      <c r="E79" s="45" t="e">
        <f>IF(C79&gt;0,D79/C79,0)</f>
        <v>#VALUE!</v>
      </c>
      <c r="F79" s="39">
        <f>IF(K79&gt;0,C79/K79,0)</f>
        <v>0</v>
      </c>
      <c r="G79" s="36">
        <v>18</v>
      </c>
      <c r="H79" s="37">
        <v>360</v>
      </c>
      <c r="I79" s="45" t="e">
        <f>IF(G79&gt;0,H79/G79,0)</f>
        <v>#VALUE!</v>
      </c>
      <c r="J79" s="39">
        <f>IF(K79&gt;0,G79/K79,0)</f>
        <v>0</v>
      </c>
      <c r="K79" s="36">
        <f>SUM(C79,G79)</f>
        <v>0</v>
      </c>
      <c r="L79" s="37">
        <f>SUM(D79,H79)</f>
        <v>0</v>
      </c>
      <c r="M79" s="46">
        <f>IF(K79&gt;0,L79/K79,0)</f>
        <v>0</v>
      </c>
    </row>
    <row r="80" spans="1:13" ht="12.75" customHeight="1" x14ac:dyDescent="0.25">
      <c r="A80" s="18"/>
      <c r="B80" s="42" t="s">
        <v>24</v>
      </c>
      <c r="C80" s="43">
        <v>0</v>
      </c>
      <c r="D80" s="44">
        <v>0</v>
      </c>
      <c r="E80" s="45" t="e">
        <f>IF(C80&gt;0,D80/C80,0)</f>
        <v>#VALUE!</v>
      </c>
      <c r="F80" s="39">
        <f>IF(K80&gt;0,C80/K80,0)</f>
        <v>0</v>
      </c>
      <c r="G80" s="36">
        <v>26</v>
      </c>
      <c r="H80" s="37">
        <v>520</v>
      </c>
      <c r="I80" s="45" t="e">
        <f>IF(G80&gt;0,H80/G80,0)</f>
        <v>#VALUE!</v>
      </c>
      <c r="J80" s="39">
        <f>IF(K80&gt;0,G80/K80,0)</f>
        <v>0</v>
      </c>
      <c r="K80" s="36">
        <f>SUM(C80,G80)</f>
        <v>0</v>
      </c>
      <c r="L80" s="37">
        <f>SUM(D80,H80)</f>
        <v>0</v>
      </c>
      <c r="M80" s="46">
        <f>IF(K80&gt;0,L80/K80,0)</f>
        <v>0</v>
      </c>
    </row>
    <row r="81" spans="1:13" ht="12.75" customHeight="1" x14ac:dyDescent="0.25">
      <c r="A81" s="18"/>
      <c r="B81" s="42" t="s">
        <v>23</v>
      </c>
      <c r="C81" s="43">
        <v>0</v>
      </c>
      <c r="D81" s="44">
        <v>0</v>
      </c>
      <c r="E81" s="45" t="e">
        <f>IF(C81&gt;0,D81/C81,0)</f>
        <v>#VALUE!</v>
      </c>
      <c r="F81" s="39">
        <f>IF(K81&gt;0,C81/K81,0)</f>
        <v>0</v>
      </c>
      <c r="G81" s="36">
        <v>80</v>
      </c>
      <c r="H81" s="37">
        <v>1600</v>
      </c>
      <c r="I81" s="45" t="e">
        <f>IF(G81&gt;0,H81/G81,0)</f>
        <v>#VALUE!</v>
      </c>
      <c r="J81" s="39">
        <f>IF(K81&gt;0,G81/K81,0)</f>
        <v>0</v>
      </c>
      <c r="K81" s="36">
        <f>SUM(C81,G81)</f>
        <v>0</v>
      </c>
      <c r="L81" s="37">
        <f>SUM(D81,H81)</f>
        <v>0</v>
      </c>
      <c r="M81" s="46">
        <f>IF(K81&gt;0,L81/K81,0)</f>
        <v>0</v>
      </c>
    </row>
    <row r="82" spans="1:13" ht="15" x14ac:dyDescent="0.25">
      <c r="A82" s="18"/>
      <c r="B82" s="47" t="s">
        <v>1</v>
      </c>
      <c r="C82" s="36">
        <f>SUBTOTAL(9,C76:C81)</f>
        <v>0</v>
      </c>
      <c r="D82" s="37">
        <f>SUBTOTAL(9,D76:D81)</f>
        <v>0</v>
      </c>
      <c r="E82" s="45">
        <f>IF(C82&gt;0,D82/C82,0)</f>
        <v>0</v>
      </c>
      <c r="F82" s="39">
        <f>IF(K82&gt;0,C82/K82,0)</f>
        <v>0</v>
      </c>
      <c r="G82" s="36">
        <f>SUBTOTAL(9,G76:G81)</f>
        <v>0</v>
      </c>
      <c r="H82" s="37">
        <f>SUBTOTAL(9,H76:H81)</f>
        <v>0</v>
      </c>
      <c r="I82" s="45">
        <f>IF(G82&gt;0,H82/G82,0)</f>
        <v>0</v>
      </c>
      <c r="J82" s="39">
        <f>IF(K82&gt;0,G82/K82,0)</f>
        <v>0</v>
      </c>
      <c r="K82" s="36">
        <f>SUBTOTAL(9,K76:K81)</f>
        <v>0</v>
      </c>
      <c r="L82" s="37">
        <f>SUBTOTAL(9,L76:L81)</f>
        <v>0</v>
      </c>
      <c r="M82" s="46">
        <f>IF(K82&gt;0,L82/K82,0)</f>
        <v>0</v>
      </c>
    </row>
    <row r="83" spans="1:13" ht="15" x14ac:dyDescent="0.25">
      <c r="A83" s="18"/>
      <c r="B83" s="41" t="s">
        <v>172</v>
      </c>
      <c r="C83" s="36"/>
      <c r="D83" s="37"/>
      <c r="E83" s="38"/>
      <c r="F83" s="39"/>
      <c r="G83" s="36"/>
      <c r="H83" s="37"/>
      <c r="I83" s="38"/>
      <c r="J83" s="39"/>
      <c r="K83" s="36"/>
      <c r="L83" s="37"/>
      <c r="M83" s="40"/>
    </row>
    <row r="84" spans="1:13" ht="12.75" customHeight="1" x14ac:dyDescent="0.25">
      <c r="A84" s="18"/>
      <c r="B84" s="42" t="s">
        <v>19</v>
      </c>
      <c r="C84" s="43">
        <v>136</v>
      </c>
      <c r="D84" s="44">
        <v>6938</v>
      </c>
      <c r="E84" s="45" t="e">
        <f>IF(C84&gt;0,D84/C84,0)</f>
        <v>#VALUE!</v>
      </c>
      <c r="F84" s="39">
        <f>IF(K84&gt;0,C84/K84,0)</f>
        <v>0</v>
      </c>
      <c r="G84" s="36">
        <v>117</v>
      </c>
      <c r="H84" s="37">
        <v>2340</v>
      </c>
      <c r="I84" s="45" t="e">
        <f>IF(G84&gt;0,H84/G84,0)</f>
        <v>#VALUE!</v>
      </c>
      <c r="J84" s="39">
        <f>IF(K84&gt;0,G84/K84,0)</f>
        <v>0</v>
      </c>
      <c r="K84" s="36">
        <f>SUM(C84,G84)</f>
        <v>0</v>
      </c>
      <c r="L84" s="37">
        <f>SUM(D84,H84)</f>
        <v>0</v>
      </c>
      <c r="M84" s="46">
        <f>IF(K84&gt;0,L84/K84,0)</f>
        <v>0</v>
      </c>
    </row>
    <row r="85" spans="1:13" ht="12.75" customHeight="1" x14ac:dyDescent="0.25">
      <c r="A85" s="18"/>
      <c r="B85" s="42" t="s">
        <v>20</v>
      </c>
      <c r="C85" s="43">
        <v>940</v>
      </c>
      <c r="D85" s="44">
        <v>45120</v>
      </c>
      <c r="E85" s="45" t="e">
        <f>IF(C85&gt;0,D85/C85,0)</f>
        <v>#VALUE!</v>
      </c>
      <c r="F85" s="39">
        <f>IF(K85&gt;0,C85/K85,0)</f>
        <v>0</v>
      </c>
      <c r="G85" s="36">
        <v>5</v>
      </c>
      <c r="H85" s="37">
        <v>100</v>
      </c>
      <c r="I85" s="45" t="e">
        <f>IF(G85&gt;0,H85/G85,0)</f>
        <v>#VALUE!</v>
      </c>
      <c r="J85" s="39">
        <f>IF(K85&gt;0,G85/K85,0)</f>
        <v>0</v>
      </c>
      <c r="K85" s="36">
        <f>SUM(C85,G85)</f>
        <v>0</v>
      </c>
      <c r="L85" s="37">
        <f>SUM(D85,H85)</f>
        <v>0</v>
      </c>
      <c r="M85" s="46">
        <f>IF(K85&gt;0,L85/K85,0)</f>
        <v>0</v>
      </c>
    </row>
    <row r="86" spans="1:13" ht="12.75" customHeight="1" x14ac:dyDescent="0.25">
      <c r="A86" s="18"/>
      <c r="B86" s="42" t="s">
        <v>21</v>
      </c>
      <c r="C86" s="43">
        <v>8</v>
      </c>
      <c r="D86" s="44">
        <v>344</v>
      </c>
      <c r="E86" s="45" t="e">
        <f>IF(C86&gt;0,D86/C86,0)</f>
        <v>#VALUE!</v>
      </c>
      <c r="F86" s="39">
        <f>IF(K86&gt;0,C86/K86,0)</f>
        <v>0</v>
      </c>
      <c r="G86" s="36">
        <v>6</v>
      </c>
      <c r="H86" s="37">
        <v>120</v>
      </c>
      <c r="I86" s="45" t="e">
        <f>IF(G86&gt;0,H86/G86,0)</f>
        <v>#VALUE!</v>
      </c>
      <c r="J86" s="39">
        <f>IF(K86&gt;0,G86/K86,0)</f>
        <v>0</v>
      </c>
      <c r="K86" s="36">
        <f>SUM(C86,G86)</f>
        <v>0</v>
      </c>
      <c r="L86" s="37">
        <f>SUM(D86,H86)</f>
        <v>0</v>
      </c>
      <c r="M86" s="46">
        <f>IF(K86&gt;0,L86/K86,0)</f>
        <v>0</v>
      </c>
    </row>
    <row r="87" spans="1:13" ht="12.75" customHeight="1" x14ac:dyDescent="0.25">
      <c r="A87" s="18"/>
      <c r="B87" s="42" t="s">
        <v>22</v>
      </c>
      <c r="C87" s="43">
        <v>0</v>
      </c>
      <c r="D87" s="44">
        <v>0</v>
      </c>
      <c r="E87" s="45" t="e">
        <f>IF(C87&gt;0,D87/C87,0)</f>
        <v>#VALUE!</v>
      </c>
      <c r="F87" s="39">
        <f>IF(K87&gt;0,C87/K87,0)</f>
        <v>0</v>
      </c>
      <c r="G87" s="36">
        <v>2</v>
      </c>
      <c r="H87" s="37">
        <v>40</v>
      </c>
      <c r="I87" s="45" t="e">
        <f>IF(G87&gt;0,H87/G87,0)</f>
        <v>#VALUE!</v>
      </c>
      <c r="J87" s="39">
        <f>IF(K87&gt;0,G87/K87,0)</f>
        <v>0</v>
      </c>
      <c r="K87" s="36">
        <f>SUM(C87,G87)</f>
        <v>0</v>
      </c>
      <c r="L87" s="37">
        <f>SUM(D87,H87)</f>
        <v>0</v>
      </c>
      <c r="M87" s="46">
        <f>IF(K87&gt;0,L87/K87,0)</f>
        <v>0</v>
      </c>
    </row>
    <row r="88" spans="1:13" ht="12.75" customHeight="1" x14ac:dyDescent="0.25">
      <c r="A88" s="18"/>
      <c r="B88" s="42" t="s">
        <v>24</v>
      </c>
      <c r="C88" s="43">
        <v>0</v>
      </c>
      <c r="D88" s="44">
        <v>0</v>
      </c>
      <c r="E88" s="45" t="e">
        <f>IF(C88&gt;0,D88/C88,0)</f>
        <v>#VALUE!</v>
      </c>
      <c r="F88" s="39">
        <f>IF(K88&gt;0,C88/K88,0)</f>
        <v>0</v>
      </c>
      <c r="G88" s="36">
        <v>3</v>
      </c>
      <c r="H88" s="37">
        <v>60</v>
      </c>
      <c r="I88" s="45" t="e">
        <f>IF(G88&gt;0,H88/G88,0)</f>
        <v>#VALUE!</v>
      </c>
      <c r="J88" s="39">
        <f>IF(K88&gt;0,G88/K88,0)</f>
        <v>0</v>
      </c>
      <c r="K88" s="36">
        <f>SUM(C88,G88)</f>
        <v>0</v>
      </c>
      <c r="L88" s="37">
        <f>SUM(D88,H88)</f>
        <v>0</v>
      </c>
      <c r="M88" s="46">
        <f>IF(K88&gt;0,L88/K88,0)</f>
        <v>0</v>
      </c>
    </row>
    <row r="89" spans="1:13" ht="12.75" customHeight="1" x14ac:dyDescent="0.25">
      <c r="A89" s="18"/>
      <c r="B89" s="42" t="s">
        <v>23</v>
      </c>
      <c r="C89" s="43">
        <v>10</v>
      </c>
      <c r="D89" s="44">
        <v>500</v>
      </c>
      <c r="E89" s="45" t="e">
        <f>IF(C89&gt;0,D89/C89,0)</f>
        <v>#VALUE!</v>
      </c>
      <c r="F89" s="39">
        <f>IF(K89&gt;0,C89/K89,0)</f>
        <v>0</v>
      </c>
      <c r="G89" s="36">
        <v>62</v>
      </c>
      <c r="H89" s="37">
        <v>1240</v>
      </c>
      <c r="I89" s="45" t="e">
        <f>IF(G89&gt;0,H89/G89,0)</f>
        <v>#VALUE!</v>
      </c>
      <c r="J89" s="39">
        <f>IF(K89&gt;0,G89/K89,0)</f>
        <v>0</v>
      </c>
      <c r="K89" s="36">
        <f>SUM(C89,G89)</f>
        <v>0</v>
      </c>
      <c r="L89" s="37">
        <f>SUM(D89,H89)</f>
        <v>0</v>
      </c>
      <c r="M89" s="46">
        <f>IF(K89&gt;0,L89/K89,0)</f>
        <v>0</v>
      </c>
    </row>
    <row r="90" spans="1:13" ht="15" x14ac:dyDescent="0.25">
      <c r="A90" s="18"/>
      <c r="B90" s="47" t="s">
        <v>1</v>
      </c>
      <c r="C90" s="36">
        <f>SUBTOTAL(9,C84:C89)</f>
        <v>0</v>
      </c>
      <c r="D90" s="37">
        <f>SUBTOTAL(9,D84:D89)</f>
        <v>0</v>
      </c>
      <c r="E90" s="45">
        <f>IF(C90&gt;0,D90/C90,0)</f>
        <v>0</v>
      </c>
      <c r="F90" s="39">
        <f>IF(K90&gt;0,C90/K90,0)</f>
        <v>0</v>
      </c>
      <c r="G90" s="36">
        <f>SUBTOTAL(9,G84:G89)</f>
        <v>0</v>
      </c>
      <c r="H90" s="37">
        <f>SUBTOTAL(9,H84:H89)</f>
        <v>0</v>
      </c>
      <c r="I90" s="45">
        <f>IF(G90&gt;0,H90/G90,0)</f>
        <v>0</v>
      </c>
      <c r="J90" s="39">
        <f>IF(K90&gt;0,G90/K90,0)</f>
        <v>0</v>
      </c>
      <c r="K90" s="36">
        <f>SUBTOTAL(9,K84:K89)</f>
        <v>0</v>
      </c>
      <c r="L90" s="37">
        <f>SUBTOTAL(9,L84:L89)</f>
        <v>0</v>
      </c>
      <c r="M90" s="46">
        <f>IF(K90&gt;0,L90/K90,0)</f>
        <v>0</v>
      </c>
    </row>
    <row r="91" spans="1:13" ht="15" x14ac:dyDescent="0.25">
      <c r="A91" s="18"/>
      <c r="B91" s="41" t="s">
        <v>182</v>
      </c>
      <c r="C91" s="36"/>
      <c r="D91" s="37"/>
      <c r="E91" s="38"/>
      <c r="F91" s="39"/>
      <c r="G91" s="36"/>
      <c r="H91" s="37"/>
      <c r="I91" s="38"/>
      <c r="J91" s="39"/>
      <c r="K91" s="36"/>
      <c r="L91" s="37"/>
      <c r="M91" s="40"/>
    </row>
    <row r="92" spans="1:13" ht="12.75" customHeight="1" x14ac:dyDescent="0.25">
      <c r="A92" s="18"/>
      <c r="B92" s="42" t="s">
        <v>19</v>
      </c>
      <c r="C92" s="43">
        <v>135</v>
      </c>
      <c r="D92" s="44">
        <v>7020</v>
      </c>
      <c r="E92" s="45" t="e">
        <f>IF(C92&gt;0,D92/C92,0)</f>
        <v>#VALUE!</v>
      </c>
      <c r="F92" s="39">
        <f>IF(K92&gt;0,C92/K92,0)</f>
        <v>0</v>
      </c>
      <c r="G92" s="36">
        <v>498</v>
      </c>
      <c r="H92" s="37">
        <v>9960</v>
      </c>
      <c r="I92" s="45" t="e">
        <f>IF(G92&gt;0,H92/G92,0)</f>
        <v>#VALUE!</v>
      </c>
      <c r="J92" s="39">
        <f>IF(K92&gt;0,G92/K92,0)</f>
        <v>0</v>
      </c>
      <c r="K92" s="36">
        <f>SUM(C92,G92)</f>
        <v>0</v>
      </c>
      <c r="L92" s="37">
        <f>SUM(D92,H92)</f>
        <v>0</v>
      </c>
      <c r="M92" s="46">
        <f>IF(K92&gt;0,L92/K92,0)</f>
        <v>0</v>
      </c>
    </row>
    <row r="93" spans="1:13" ht="12.75" customHeight="1" x14ac:dyDescent="0.25">
      <c r="A93" s="18"/>
      <c r="B93" s="42" t="s">
        <v>20</v>
      </c>
      <c r="C93" s="43">
        <v>427</v>
      </c>
      <c r="D93" s="44">
        <v>19642</v>
      </c>
      <c r="E93" s="45" t="e">
        <f>IF(C93&gt;0,D93/C93,0)</f>
        <v>#VALUE!</v>
      </c>
      <c r="F93" s="39">
        <f>IF(K93&gt;0,C93/K93,0)</f>
        <v>0</v>
      </c>
      <c r="G93" s="36">
        <v>45</v>
      </c>
      <c r="H93" s="37">
        <v>900</v>
      </c>
      <c r="I93" s="45" t="e">
        <f>IF(G93&gt;0,H93/G93,0)</f>
        <v>#VALUE!</v>
      </c>
      <c r="J93" s="39">
        <f>IF(K93&gt;0,G93/K93,0)</f>
        <v>0</v>
      </c>
      <c r="K93" s="36">
        <f>SUM(C93,G93)</f>
        <v>0</v>
      </c>
      <c r="L93" s="37">
        <f>SUM(D93,H93)</f>
        <v>0</v>
      </c>
      <c r="M93" s="46">
        <f>IF(K93&gt;0,L93/K93,0)</f>
        <v>0</v>
      </c>
    </row>
    <row r="94" spans="1:13" ht="12.75" customHeight="1" x14ac:dyDescent="0.25">
      <c r="A94" s="18"/>
      <c r="B94" s="42" t="s">
        <v>21</v>
      </c>
      <c r="C94" s="43">
        <v>3</v>
      </c>
      <c r="D94" s="44">
        <v>126</v>
      </c>
      <c r="E94" s="45" t="e">
        <f>IF(C94&gt;0,D94/C94,0)</f>
        <v>#VALUE!</v>
      </c>
      <c r="F94" s="39">
        <f>IF(K94&gt;0,C94/K94,0)</f>
        <v>0</v>
      </c>
      <c r="G94" s="36">
        <v>20</v>
      </c>
      <c r="H94" s="37">
        <v>400</v>
      </c>
      <c r="I94" s="45" t="e">
        <f>IF(G94&gt;0,H94/G94,0)</f>
        <v>#VALUE!</v>
      </c>
      <c r="J94" s="39">
        <f>IF(K94&gt;0,G94/K94,0)</f>
        <v>0</v>
      </c>
      <c r="K94" s="36">
        <f>SUM(C94,G94)</f>
        <v>0</v>
      </c>
      <c r="L94" s="37">
        <f>SUM(D94,H94)</f>
        <v>0</v>
      </c>
      <c r="M94" s="46">
        <f>IF(K94&gt;0,L94/K94,0)</f>
        <v>0</v>
      </c>
    </row>
    <row r="95" spans="1:13" ht="12.75" customHeight="1" x14ac:dyDescent="0.25">
      <c r="A95" s="18"/>
      <c r="B95" s="42" t="s">
        <v>22</v>
      </c>
      <c r="C95" s="43">
        <v>0</v>
      </c>
      <c r="D95" s="44">
        <v>0</v>
      </c>
      <c r="E95" s="45" t="e">
        <f>IF(C95&gt;0,D95/C95,0)</f>
        <v>#VALUE!</v>
      </c>
      <c r="F95" s="39">
        <f>IF(K95&gt;0,C95/K95,0)</f>
        <v>0</v>
      </c>
      <c r="G95" s="36">
        <v>6</v>
      </c>
      <c r="H95" s="37">
        <v>120</v>
      </c>
      <c r="I95" s="45" t="e">
        <f>IF(G95&gt;0,H95/G95,0)</f>
        <v>#VALUE!</v>
      </c>
      <c r="J95" s="39">
        <f>IF(K95&gt;0,G95/K95,0)</f>
        <v>0</v>
      </c>
      <c r="K95" s="36">
        <f>SUM(C95,G95)</f>
        <v>0</v>
      </c>
      <c r="L95" s="37">
        <f>SUM(D95,H95)</f>
        <v>0</v>
      </c>
      <c r="M95" s="46">
        <f>IF(K95&gt;0,L95/K95,0)</f>
        <v>0</v>
      </c>
    </row>
    <row r="96" spans="1:13" ht="12.75" customHeight="1" x14ac:dyDescent="0.25">
      <c r="A96" s="18"/>
      <c r="B96" s="42" t="s">
        <v>24</v>
      </c>
      <c r="C96" s="43">
        <v>0</v>
      </c>
      <c r="D96" s="44">
        <v>0</v>
      </c>
      <c r="E96" s="45" t="e">
        <f>IF(C96&gt;0,D96/C96,0)</f>
        <v>#VALUE!</v>
      </c>
      <c r="F96" s="39">
        <f>IF(K96&gt;0,C96/K96,0)</f>
        <v>0</v>
      </c>
      <c r="G96" s="36">
        <v>38</v>
      </c>
      <c r="H96" s="37">
        <v>760</v>
      </c>
      <c r="I96" s="45" t="e">
        <f>IF(G96&gt;0,H96/G96,0)</f>
        <v>#VALUE!</v>
      </c>
      <c r="J96" s="39">
        <f>IF(K96&gt;0,G96/K96,0)</f>
        <v>0</v>
      </c>
      <c r="K96" s="36">
        <f>SUM(C96,G96)</f>
        <v>0</v>
      </c>
      <c r="L96" s="37">
        <f>SUM(D96,H96)</f>
        <v>0</v>
      </c>
      <c r="M96" s="46">
        <f>IF(K96&gt;0,L96/K96,0)</f>
        <v>0</v>
      </c>
    </row>
    <row r="97" spans="1:13" ht="12.75" customHeight="1" x14ac:dyDescent="0.25">
      <c r="A97" s="18"/>
      <c r="B97" s="42" t="s">
        <v>23</v>
      </c>
      <c r="C97" s="43">
        <v>43</v>
      </c>
      <c r="D97" s="44">
        <v>2150</v>
      </c>
      <c r="E97" s="45" t="e">
        <f>IF(C97&gt;0,D97/C97,0)</f>
        <v>#VALUE!</v>
      </c>
      <c r="F97" s="39">
        <f>IF(K97&gt;0,C97/K97,0)</f>
        <v>0</v>
      </c>
      <c r="G97" s="36">
        <v>208</v>
      </c>
      <c r="H97" s="37">
        <v>4160</v>
      </c>
      <c r="I97" s="45" t="e">
        <f>IF(G97&gt;0,H97/G97,0)</f>
        <v>#VALUE!</v>
      </c>
      <c r="J97" s="39">
        <f>IF(K97&gt;0,G97/K97,0)</f>
        <v>0</v>
      </c>
      <c r="K97" s="36">
        <f>SUM(C97,G97)</f>
        <v>0</v>
      </c>
      <c r="L97" s="37">
        <f>SUM(D97,H97)</f>
        <v>0</v>
      </c>
      <c r="M97" s="46">
        <f>IF(K97&gt;0,L97/K97,0)</f>
        <v>0</v>
      </c>
    </row>
    <row r="98" spans="1:13" ht="15" x14ac:dyDescent="0.25">
      <c r="A98" s="18"/>
      <c r="B98" s="47" t="s">
        <v>1</v>
      </c>
      <c r="C98" s="36">
        <f>SUBTOTAL(9,C92:C97)</f>
        <v>0</v>
      </c>
      <c r="D98" s="37">
        <f>SUBTOTAL(9,D92:D97)</f>
        <v>0</v>
      </c>
      <c r="E98" s="45">
        <f>IF(C98&gt;0,D98/C98,0)</f>
        <v>0</v>
      </c>
      <c r="F98" s="39">
        <f>IF(K98&gt;0,C98/K98,0)</f>
        <v>0</v>
      </c>
      <c r="G98" s="36">
        <f>SUBTOTAL(9,G92:G97)</f>
        <v>0</v>
      </c>
      <c r="H98" s="37">
        <f>SUBTOTAL(9,H92:H97)</f>
        <v>0</v>
      </c>
      <c r="I98" s="45">
        <f>IF(G98&gt;0,H98/G98,0)</f>
        <v>0</v>
      </c>
      <c r="J98" s="39">
        <f>IF(K98&gt;0,G98/K98,0)</f>
        <v>0</v>
      </c>
      <c r="K98" s="36">
        <f>SUBTOTAL(9,K92:K97)</f>
        <v>0</v>
      </c>
      <c r="L98" s="37">
        <f>SUBTOTAL(9,L92:L97)</f>
        <v>0</v>
      </c>
      <c r="M98" s="46">
        <f>IF(K98&gt;0,L98/K98,0)</f>
        <v>0</v>
      </c>
    </row>
    <row r="99" spans="1:13" ht="15" x14ac:dyDescent="0.25">
      <c r="A99" s="18"/>
      <c r="B99" s="41" t="s">
        <v>196</v>
      </c>
      <c r="C99" s="36"/>
      <c r="D99" s="37"/>
      <c r="E99" s="38"/>
      <c r="F99" s="39"/>
      <c r="G99" s="36"/>
      <c r="H99" s="37"/>
      <c r="I99" s="38"/>
      <c r="J99" s="39"/>
      <c r="K99" s="36"/>
      <c r="L99" s="37"/>
      <c r="M99" s="40"/>
    </row>
    <row r="100" spans="1:13" ht="12.75" customHeight="1" x14ac:dyDescent="0.25">
      <c r="A100" s="18"/>
      <c r="B100" s="42" t="s">
        <v>19</v>
      </c>
      <c r="C100" s="43">
        <v>566</v>
      </c>
      <c r="D100" s="44">
        <v>29998</v>
      </c>
      <c r="E100" s="45" t="e">
        <f>IF(C100&gt;0,D100/C100,0)</f>
        <v>#VALUE!</v>
      </c>
      <c r="F100" s="39">
        <f>IF(K100&gt;0,C100/K100,0)</f>
        <v>0</v>
      </c>
      <c r="G100" s="36">
        <v>139</v>
      </c>
      <c r="H100" s="37">
        <v>2780</v>
      </c>
      <c r="I100" s="45" t="e">
        <f>IF(G100&gt;0,H100/G100,0)</f>
        <v>#VALUE!</v>
      </c>
      <c r="J100" s="39">
        <f>IF(K100&gt;0,G100/K100,0)</f>
        <v>0</v>
      </c>
      <c r="K100" s="36">
        <f>SUM(C100,G100)</f>
        <v>0</v>
      </c>
      <c r="L100" s="37">
        <f>SUM(D100,H100)</f>
        <v>0</v>
      </c>
      <c r="M100" s="46">
        <f>IF(K100&gt;0,L100/K100,0)</f>
        <v>0</v>
      </c>
    </row>
    <row r="101" spans="1:13" ht="12.75" customHeight="1" x14ac:dyDescent="0.25">
      <c r="A101" s="18"/>
      <c r="B101" s="42" t="s">
        <v>20</v>
      </c>
      <c r="C101" s="43">
        <v>828</v>
      </c>
      <c r="D101" s="44">
        <v>38916</v>
      </c>
      <c r="E101" s="45" t="e">
        <f>IF(C101&gt;0,D101/C101,0)</f>
        <v>#VALUE!</v>
      </c>
      <c r="F101" s="39">
        <f>IF(K101&gt;0,C101/K101,0)</f>
        <v>0</v>
      </c>
      <c r="G101" s="36">
        <v>3</v>
      </c>
      <c r="H101" s="37">
        <v>60</v>
      </c>
      <c r="I101" s="45" t="e">
        <f>IF(G101&gt;0,H101/G101,0)</f>
        <v>#VALUE!</v>
      </c>
      <c r="J101" s="39">
        <f>IF(K101&gt;0,G101/K101,0)</f>
        <v>0</v>
      </c>
      <c r="K101" s="36">
        <f>SUM(C101,G101)</f>
        <v>0</v>
      </c>
      <c r="L101" s="37">
        <f>SUM(D101,H101)</f>
        <v>0</v>
      </c>
      <c r="M101" s="46">
        <f>IF(K101&gt;0,L101/K101,0)</f>
        <v>0</v>
      </c>
    </row>
    <row r="102" spans="1:13" ht="12.75" customHeight="1" x14ac:dyDescent="0.25">
      <c r="A102" s="18"/>
      <c r="B102" s="42" t="s">
        <v>21</v>
      </c>
      <c r="C102" s="43">
        <v>7</v>
      </c>
      <c r="D102" s="44">
        <v>308</v>
      </c>
      <c r="E102" s="45" t="e">
        <f>IF(C102&gt;0,D102/C102,0)</f>
        <v>#VALUE!</v>
      </c>
      <c r="F102" s="39">
        <f>IF(K102&gt;0,C102/K102,0)</f>
        <v>0</v>
      </c>
      <c r="G102" s="36">
        <v>20</v>
      </c>
      <c r="H102" s="37">
        <v>400</v>
      </c>
      <c r="I102" s="45" t="e">
        <f>IF(G102&gt;0,H102/G102,0)</f>
        <v>#VALUE!</v>
      </c>
      <c r="J102" s="39">
        <f>IF(K102&gt;0,G102/K102,0)</f>
        <v>0</v>
      </c>
      <c r="K102" s="36">
        <f>SUM(C102,G102)</f>
        <v>0</v>
      </c>
      <c r="L102" s="37">
        <f>SUM(D102,H102)</f>
        <v>0</v>
      </c>
      <c r="M102" s="46">
        <f>IF(K102&gt;0,L102/K102,0)</f>
        <v>0</v>
      </c>
    </row>
    <row r="103" spans="1:13" ht="12.75" customHeight="1" x14ac:dyDescent="0.25">
      <c r="A103" s="18"/>
      <c r="B103" s="42" t="s">
        <v>22</v>
      </c>
      <c r="C103" s="43">
        <v>0</v>
      </c>
      <c r="D103" s="44">
        <v>0</v>
      </c>
      <c r="E103" s="45" t="e">
        <f>IF(C103&gt;0,D103/C103,0)</f>
        <v>#VALUE!</v>
      </c>
      <c r="F103" s="39">
        <f>IF(K103&gt;0,C103/K103,0)</f>
        <v>0</v>
      </c>
      <c r="G103" s="36">
        <v>9</v>
      </c>
      <c r="H103" s="37">
        <v>180</v>
      </c>
      <c r="I103" s="45" t="e">
        <f>IF(G103&gt;0,H103/G103,0)</f>
        <v>#VALUE!</v>
      </c>
      <c r="J103" s="39">
        <f>IF(K103&gt;0,G103/K103,0)</f>
        <v>0</v>
      </c>
      <c r="K103" s="36">
        <f>SUM(C103,G103)</f>
        <v>0</v>
      </c>
      <c r="L103" s="37">
        <f>SUM(D103,H103)</f>
        <v>0</v>
      </c>
      <c r="M103" s="46">
        <f>IF(K103&gt;0,L103/K103,0)</f>
        <v>0</v>
      </c>
    </row>
    <row r="104" spans="1:13" ht="12.75" customHeight="1" x14ac:dyDescent="0.25">
      <c r="A104" s="18"/>
      <c r="B104" s="42" t="s">
        <v>24</v>
      </c>
      <c r="C104" s="43">
        <v>0</v>
      </c>
      <c r="D104" s="44">
        <v>0</v>
      </c>
      <c r="E104" s="45" t="e">
        <f>IF(C104&gt;0,D104/C104,0)</f>
        <v>#VALUE!</v>
      </c>
      <c r="F104" s="39">
        <f>IF(K104&gt;0,C104/K104,0)</f>
        <v>0</v>
      </c>
      <c r="G104" s="36">
        <v>3</v>
      </c>
      <c r="H104" s="37">
        <v>60</v>
      </c>
      <c r="I104" s="45" t="e">
        <f>IF(G104&gt;0,H104/G104,0)</f>
        <v>#VALUE!</v>
      </c>
      <c r="J104" s="39">
        <f>IF(K104&gt;0,G104/K104,0)</f>
        <v>0</v>
      </c>
      <c r="K104" s="36">
        <f>SUM(C104,G104)</f>
        <v>0</v>
      </c>
      <c r="L104" s="37">
        <f>SUM(D104,H104)</f>
        <v>0</v>
      </c>
      <c r="M104" s="46">
        <f>IF(K104&gt;0,L104/K104,0)</f>
        <v>0</v>
      </c>
    </row>
    <row r="105" spans="1:13" ht="12.75" customHeight="1" x14ac:dyDescent="0.25">
      <c r="A105" s="18"/>
      <c r="B105" s="42" t="s">
        <v>23</v>
      </c>
      <c r="C105" s="43">
        <v>0</v>
      </c>
      <c r="D105" s="44">
        <v>0</v>
      </c>
      <c r="E105" s="45" t="e">
        <f>IF(C105&gt;0,D105/C105,0)</f>
        <v>#VALUE!</v>
      </c>
      <c r="F105" s="39">
        <f>IF(K105&gt;0,C105/K105,0)</f>
        <v>0</v>
      </c>
      <c r="G105" s="36">
        <v>302</v>
      </c>
      <c r="H105" s="37">
        <v>6040</v>
      </c>
      <c r="I105" s="45" t="e">
        <f>IF(G105&gt;0,H105/G105,0)</f>
        <v>#VALUE!</v>
      </c>
      <c r="J105" s="39">
        <f>IF(K105&gt;0,G105/K105,0)</f>
        <v>0</v>
      </c>
      <c r="K105" s="36">
        <f>SUM(C105,G105)</f>
        <v>0</v>
      </c>
      <c r="L105" s="37">
        <f>SUM(D105,H105)</f>
        <v>0</v>
      </c>
      <c r="M105" s="46">
        <f>IF(K105&gt;0,L105/K105,0)</f>
        <v>0</v>
      </c>
    </row>
    <row r="106" spans="1:13" ht="15" x14ac:dyDescent="0.25">
      <c r="A106" s="18"/>
      <c r="B106" s="47" t="s">
        <v>1</v>
      </c>
      <c r="C106" s="36">
        <f>SUBTOTAL(9,C100:C105)</f>
        <v>0</v>
      </c>
      <c r="D106" s="37">
        <f>SUBTOTAL(9,D100:D105)</f>
        <v>0</v>
      </c>
      <c r="E106" s="45">
        <f>IF(C106&gt;0,D106/C106,0)</f>
        <v>0</v>
      </c>
      <c r="F106" s="39">
        <f>IF(K106&gt;0,C106/K106,0)</f>
        <v>0</v>
      </c>
      <c r="G106" s="36">
        <f>SUBTOTAL(9,G100:G105)</f>
        <v>0</v>
      </c>
      <c r="H106" s="37">
        <f>SUBTOTAL(9,H100:H105)</f>
        <v>0</v>
      </c>
      <c r="I106" s="45">
        <f>IF(G106&gt;0,H106/G106,0)</f>
        <v>0</v>
      </c>
      <c r="J106" s="39">
        <f>IF(K106&gt;0,G106/K106,0)</f>
        <v>0</v>
      </c>
      <c r="K106" s="36">
        <f>SUBTOTAL(9,K100:K105)</f>
        <v>0</v>
      </c>
      <c r="L106" s="37">
        <f>SUBTOTAL(9,L100:L105)</f>
        <v>0</v>
      </c>
      <c r="M106" s="46">
        <f>IF(K106&gt;0,L106/K106,0)</f>
        <v>0</v>
      </c>
    </row>
    <row r="107" spans="1:13" ht="15" x14ac:dyDescent="0.25">
      <c r="A107" s="18"/>
      <c r="B107" s="41"/>
      <c r="C107" s="36"/>
      <c r="D107" s="37"/>
      <c r="E107" s="38"/>
      <c r="F107" s="39"/>
      <c r="G107" s="36"/>
      <c r="H107" s="37"/>
      <c r="I107" s="38"/>
      <c r="J107" s="39"/>
      <c r="K107" s="36"/>
      <c r="L107" s="37"/>
      <c r="M107" s="40"/>
    </row>
    <row r="108" spans="1:13" ht="12.75" customHeight="1" x14ac:dyDescent="0.25">
      <c r="A108" s="18"/>
      <c r="B108" s="42"/>
      <c r="C108" s="43"/>
      <c r="D108" s="44"/>
      <c r="E108" s="45" t="e">
        <f>IF(C108&gt;0,D108/C108,0)</f>
        <v>#VALUE!</v>
      </c>
      <c r="F108" s="39">
        <f>IF(K108&gt;0,C108/K108,0)</f>
        <v>0</v>
      </c>
      <c r="G108" s="36"/>
      <c r="H108" s="37"/>
      <c r="I108" s="45" t="e">
        <f>IF(G108&gt;0,H108/G108,0)</f>
        <v>#VALUE!</v>
      </c>
      <c r="J108" s="39">
        <f>IF(K108&gt;0,G108/K108,0)</f>
        <v>0</v>
      </c>
      <c r="K108" s="36">
        <f>SUM(C108,G108)</f>
        <v>0</v>
      </c>
      <c r="L108" s="37">
        <f>SUM(D108,H108)</f>
        <v>0</v>
      </c>
      <c r="M108" s="46">
        <f>IF(K108&gt;0,L108/K108,0)</f>
        <v>0</v>
      </c>
    </row>
    <row r="109" spans="1:13" ht="15" x14ac:dyDescent="0.25">
      <c r="A109" s="18"/>
      <c r="B109" s="47" t="s">
        <v>1</v>
      </c>
      <c r="C109" s="36">
        <f>SUBTOTAL(9,C108:C108)</f>
        <v>0</v>
      </c>
      <c r="D109" s="37">
        <f>SUBTOTAL(9,D108:D108)</f>
        <v>0</v>
      </c>
      <c r="E109" s="45">
        <f>IF(C109&gt;0,D109/C109,0)</f>
        <v>0</v>
      </c>
      <c r="F109" s="39">
        <f>IF(K109&gt;0,C109/K109,0)</f>
        <v>0</v>
      </c>
      <c r="G109" s="36">
        <f>SUBTOTAL(9,G108:G108)</f>
        <v>0</v>
      </c>
      <c r="H109" s="37">
        <f>SUBTOTAL(9,H108:H108)</f>
        <v>0</v>
      </c>
      <c r="I109" s="45">
        <f>IF(G109&gt;0,H109/G109,0)</f>
        <v>0</v>
      </c>
      <c r="J109" s="39">
        <f>IF(K109&gt;0,G109/K109,0)</f>
        <v>0</v>
      </c>
      <c r="K109" s="36">
        <f>SUBTOTAL(9,K108:K108)</f>
        <v>0</v>
      </c>
      <c r="L109" s="37">
        <f>SUBTOTAL(9,L108:L108)</f>
        <v>0</v>
      </c>
      <c r="M109" s="46">
        <f>IF(K109&gt;0,L109/K109,0)</f>
        <v>0</v>
      </c>
    </row>
    <row r="110" spans="1:13" ht="15" x14ac:dyDescent="0.25">
      <c r="A110" s="18"/>
      <c r="B110" s="41" t="s">
        <v>25</v>
      </c>
      <c r="C110" s="36"/>
      <c r="D110" s="37"/>
      <c r="E110" s="45"/>
      <c r="F110" s="39"/>
      <c r="G110" s="36"/>
      <c r="H110" s="37"/>
      <c r="I110" s="45"/>
      <c r="J110" s="39"/>
      <c r="K110" s="36"/>
      <c r="L110" s="37"/>
      <c r="M110" s="40"/>
    </row>
    <row r="111" spans="1:13" ht="15" x14ac:dyDescent="0.25">
      <c r="A111" s="18"/>
      <c r="B111" s="48" t="s">
        <v>19</v>
      </c>
      <c r="C111" s="36">
        <f>SUMIF(B7:B109,"=Legend of Fred",C7:C109)</f>
        <v>0</v>
      </c>
      <c r="D111" s="37">
        <f>SUMIF(B7:B109,"=Legend of Fred",D7:D109)</f>
        <v>0</v>
      </c>
      <c r="E111" s="45">
        <f>IF(C111&gt;0,D111/C111,0)</f>
        <v>0</v>
      </c>
      <c r="F111" s="39">
        <f>IF(K111&gt;0,C111/K111,0)</f>
        <v>0</v>
      </c>
      <c r="G111" s="36">
        <f>SUMIF(B7:B109,"=Legend of Fred",G7:G109)</f>
        <v>0</v>
      </c>
      <c r="H111" s="37">
        <f>SUMIF(B7:B109,"=Legend of Fred",H7:H109)</f>
        <v>0</v>
      </c>
      <c r="I111" s="45">
        <f>IF(G111&gt;0,H111/G111,0)</f>
        <v>0</v>
      </c>
      <c r="J111" s="39">
        <f>IF(K111&gt;0,G111/K111,0)</f>
        <v>0</v>
      </c>
      <c r="K111" s="36">
        <f>SUM(C111,G111)</f>
        <v>0</v>
      </c>
      <c r="L111" s="37">
        <f>SUM(D111,H111)</f>
        <v>0</v>
      </c>
      <c r="M111" s="46">
        <f>IF(K111&gt;0,L111/K111,0)</f>
        <v>0</v>
      </c>
    </row>
    <row r="112" spans="1:13" ht="15" x14ac:dyDescent="0.25">
      <c r="A112" s="18"/>
      <c r="B112" s="48" t="s">
        <v>20</v>
      </c>
      <c r="C112" s="36">
        <f>SUMIF(B7:B109,"=Generic Spy Shooter",C7:C109)</f>
        <v>0</v>
      </c>
      <c r="D112" s="37">
        <f>SUMIF(B7:B109,"=Generic Spy Shooter",D7:D109)</f>
        <v>0</v>
      </c>
      <c r="E112" s="45">
        <f t="shared" ref="E112:E117" si="0">IF(C112&gt;0,D112/C112,0)</f>
        <v>0</v>
      </c>
      <c r="F112" s="39">
        <f t="shared" ref="F112:F116" si="1">IF(K112&gt;0,C112/K112,0)</f>
        <v>0</v>
      </c>
      <c r="G112" s="36">
        <f>SUMIF(B7:B109,"=Generic Spy Shooter",G7:G109)</f>
        <v>0</v>
      </c>
      <c r="H112" s="37">
        <f>SUMIF(B7:B109,"=Generic Spy Shooter",H7:H109)</f>
        <v>0</v>
      </c>
      <c r="I112" s="45">
        <f t="shared" ref="I112:I117" si="2">IF(G112&gt;0,H112/G112,0)</f>
        <v>0</v>
      </c>
      <c r="J112" s="39">
        <f t="shared" ref="J112:J117" si="3">IF(K112&gt;0,G112/K112,0)</f>
        <v>0</v>
      </c>
      <c r="K112" s="36">
        <f t="shared" ref="K112:K116" si="4">SUM(C112,G112)</f>
        <v>0</v>
      </c>
      <c r="L112" s="37">
        <f t="shared" ref="L112:L117" si="5">SUM(D112,H112)</f>
        <v>0</v>
      </c>
      <c r="M112" s="46">
        <f t="shared" ref="M112:M117" si="6">IF(K112&gt;0,L112/K112,0)</f>
        <v>0</v>
      </c>
    </row>
    <row r="113" spans="1:13" ht="15" x14ac:dyDescent="0.25">
      <c r="A113" s="18"/>
      <c r="B113" s="48" t="s">
        <v>21</v>
      </c>
      <c r="C113" s="36">
        <f>SUMIF(B7:B109,"=Capture the Flag",C7:C109)</f>
        <v>0</v>
      </c>
      <c r="D113" s="37">
        <f>SUMIF(B7:B109,"=Capture the Flag",D7:D109)</f>
        <v>0</v>
      </c>
      <c r="E113" s="45">
        <f t="shared" si="0"/>
        <v>0</v>
      </c>
      <c r="F113" s="39">
        <f t="shared" si="1"/>
        <v>0</v>
      </c>
      <c r="G113" s="36">
        <f>SUMIF(B7:B109,"=Capture the Flag",G7:G109)</f>
        <v>0</v>
      </c>
      <c r="H113" s="37">
        <f>SUMIF(B7:B109,"=Capture the Flag",H7:H109)</f>
        <v>0</v>
      </c>
      <c r="I113" s="45">
        <f t="shared" si="2"/>
        <v>0</v>
      </c>
      <c r="J113" s="39">
        <f t="shared" si="3"/>
        <v>0</v>
      </c>
      <c r="K113" s="36">
        <f t="shared" si="4"/>
        <v>0</v>
      </c>
      <c r="L113" s="37">
        <f t="shared" si="5"/>
        <v>0</v>
      </c>
      <c r="M113" s="46">
        <f t="shared" si="6"/>
        <v>0</v>
      </c>
    </row>
    <row r="114" spans="1:13" ht="15" x14ac:dyDescent="0.25">
      <c r="A114" s="18"/>
      <c r="B114" s="48" t="s">
        <v>22</v>
      </c>
      <c r="C114" s="36">
        <f>SUMIF(B7:B109,"=Legacy Fantasy MMORPG",C7:C109)</f>
        <v>0</v>
      </c>
      <c r="D114" s="37">
        <f>SUMIF(B7:B109,"=Legacy Fantasy MMORPG",D7:D109)</f>
        <v>0</v>
      </c>
      <c r="E114" s="45">
        <f t="shared" si="0"/>
        <v>0</v>
      </c>
      <c r="F114" s="39">
        <f t="shared" si="1"/>
        <v>0</v>
      </c>
      <c r="G114" s="36">
        <f>SUMIF(B7:B109,"=Legacy Fantasy MMORPG",G7:G109)</f>
        <v>0</v>
      </c>
      <c r="H114" s="37">
        <f>SUMIF(B7:B109,"=Legacy Fantasy MMORPG",H7:H109)</f>
        <v>0</v>
      </c>
      <c r="I114" s="45">
        <f t="shared" si="2"/>
        <v>0</v>
      </c>
      <c r="J114" s="39">
        <f t="shared" si="3"/>
        <v>0</v>
      </c>
      <c r="K114" s="36">
        <f t="shared" si="4"/>
        <v>0</v>
      </c>
      <c r="L114" s="37">
        <f t="shared" si="5"/>
        <v>0</v>
      </c>
      <c r="M114" s="46">
        <f t="shared" si="6"/>
        <v>0</v>
      </c>
    </row>
    <row r="115" spans="1:13" ht="15" x14ac:dyDescent="0.25">
      <c r="A115" s="18"/>
      <c r="B115" s="48" t="s">
        <v>24</v>
      </c>
      <c r="C115" s="36">
        <f>SUMIF(B7:B109,"=Legacy Sci-Fi MMORPG",C7:C109)</f>
        <v>0</v>
      </c>
      <c r="D115" s="37">
        <f>SUMIF(B7:B109,"=Legacy Sci-Fi MMORPG",D7:D109)</f>
        <v>0</v>
      </c>
      <c r="E115" s="45">
        <f t="shared" si="0"/>
        <v>0</v>
      </c>
      <c r="F115" s="39">
        <f t="shared" si="1"/>
        <v>0</v>
      </c>
      <c r="G115" s="36">
        <f>SUMIF(B7:B109,"=Legacy Sci-Fi MMORPG",G7:G109)</f>
        <v>0</v>
      </c>
      <c r="H115" s="37">
        <f>SUMIF(B7:B109,"=Legacy Sci-Fi MMORPG",H7:H109)</f>
        <v>0</v>
      </c>
      <c r="I115" s="45">
        <f t="shared" si="2"/>
        <v>0</v>
      </c>
      <c r="J115" s="39">
        <f t="shared" si="3"/>
        <v>0</v>
      </c>
      <c r="K115" s="36">
        <f t="shared" si="4"/>
        <v>0</v>
      </c>
      <c r="L115" s="37">
        <f t="shared" si="5"/>
        <v>0</v>
      </c>
      <c r="M115" s="46">
        <f t="shared" si="6"/>
        <v>0</v>
      </c>
    </row>
    <row r="116" spans="1:13" ht="13.5" customHeight="1" thickBot="1" x14ac:dyDescent="0.3">
      <c r="A116" s="18"/>
      <c r="B116" s="49" t="s">
        <v>23</v>
      </c>
      <c r="C116" s="50">
        <f>SUMIF(B7:B109,"=Legacy RTS",C7:C109)</f>
        <v>0</v>
      </c>
      <c r="D116" s="51">
        <f>SUMIF(B7:B109,"=Legacy RTS",D7:D109)</f>
        <v>0</v>
      </c>
      <c r="E116" s="52">
        <f t="shared" si="0"/>
        <v>0</v>
      </c>
      <c r="F116" s="53">
        <f t="shared" si="1"/>
        <v>0</v>
      </c>
      <c r="G116" s="50">
        <f>SUMIF(B7:B109,"=Legacy RTS",G7:G109)</f>
        <v>0</v>
      </c>
      <c r="H116" s="51">
        <f>SUMIF(B7:B109,"=Legacy RTS",H7:H109)</f>
        <v>0</v>
      </c>
      <c r="I116" s="52">
        <f t="shared" si="2"/>
        <v>0</v>
      </c>
      <c r="J116" s="53">
        <f t="shared" si="3"/>
        <v>0</v>
      </c>
      <c r="K116" s="50">
        <f t="shared" si="4"/>
        <v>0</v>
      </c>
      <c r="L116" s="51">
        <f t="shared" si="5"/>
        <v>0</v>
      </c>
      <c r="M116" s="54">
        <f t="shared" si="6"/>
        <v>0</v>
      </c>
    </row>
    <row r="117" spans="1:13" s="1" customFormat="1" ht="13.5" customHeight="1" thickBot="1" x14ac:dyDescent="0.3">
      <c r="A117" s="55"/>
      <c r="B117" s="56" t="s">
        <v>8</v>
      </c>
      <c r="C117" s="57">
        <f>SUM(C111:C116)</f>
        <v>0</v>
      </c>
      <c r="D117" s="58">
        <f>SUM(D111:D116)</f>
        <v>0</v>
      </c>
      <c r="E117" s="58">
        <f t="shared" si="0"/>
        <v>0</v>
      </c>
      <c r="F117" s="59">
        <f>IF(K117&gt;0,C117/K117,0)</f>
        <v>0</v>
      </c>
      <c r="G117" s="57">
        <f>SUM(G111:G116)</f>
        <v>0</v>
      </c>
      <c r="H117" s="58">
        <f>SUM(H111:H116)</f>
        <v>0</v>
      </c>
      <c r="I117" s="58">
        <f t="shared" si="2"/>
        <v>0</v>
      </c>
      <c r="J117" s="59">
        <f t="shared" si="3"/>
        <v>0</v>
      </c>
      <c r="K117" s="57">
        <f>SUM(C117,G117)</f>
        <v>0</v>
      </c>
      <c r="L117" s="58">
        <f t="shared" si="5"/>
        <v>0</v>
      </c>
      <c r="M117" s="60">
        <f t="shared" si="6"/>
        <v>0</v>
      </c>
    </row>
  </sheetData>
  <mergeCells>
    <mergeCell ref="C5:F5"/>
    <mergeCell ref="G5:J5"/>
    <mergeCell ref="K5:M5"/>
    <mergeCell ref="C4:M4"/>
  </mergeCells>
  <pageMargins left="0.7" right="0.7" top="0.75" bottom="0.75" header="0.3" footer="0.3"/>
  <pageSetup orientation="portrait" verticalDpi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SoftArtisans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kevink</dc:creator>
  <cp:lastModifiedBy>Daniel Mangoubi</cp:lastModifiedBy>
  <dcterms:created xsi:type="dcterms:W3CDTF">2009-08-06T20:23:41Z</dcterms:created>
  <dcterms:modified xsi:type="dcterms:W3CDTF">2013-06-27T14:36:22Z</dcterms:modified>
</cp:coreProperties>
</file>